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72" windowHeight="9372" tabRatio="453" activeTab="5"/>
  </bookViews>
  <sheets>
    <sheet name="CE" sheetId="1" r:id="rId1"/>
    <sheet name="ME" sheetId="2" r:id="rId2"/>
    <sheet name="EE" sheetId="3" r:id="rId3"/>
    <sheet name="ECE" sheetId="4" r:id="rId4"/>
    <sheet name="CSE" sheetId="5" r:id="rId5"/>
    <sheet name="E&amp;I" sheetId="6" r:id="rId6"/>
  </sheets>
  <definedNames>
    <definedName name="_xlnm.Print_Area" localSheetId="0">'CE'!$A$1:$P$26</definedName>
    <definedName name="_xlnm.Print_Area" localSheetId="4">'CSE'!$A$1:$R$26</definedName>
    <definedName name="_xlnm.Print_Area" localSheetId="5">'E&amp;I'!$A$1:$R$22</definedName>
    <definedName name="_xlnm.Print_Area" localSheetId="3">'ECE'!$A$1:$P$20</definedName>
    <definedName name="_xlnm.Print_Area" localSheetId="2">'EE'!$A$1:$R$32</definedName>
    <definedName name="_xlnm.Print_Area" localSheetId="1">'ME'!$A$1:$P$29</definedName>
    <definedName name="_xlnm.Print_Titles" localSheetId="0">'CE'!$2:$6</definedName>
    <definedName name="_xlnm.Print_Titles" localSheetId="4">'CSE'!$1:$6</definedName>
    <definedName name="_xlnm.Print_Titles" localSheetId="5">'E&amp;I'!$2:$6</definedName>
    <definedName name="_xlnm.Print_Titles" localSheetId="3">'ECE'!$1:$6</definedName>
    <definedName name="_xlnm.Print_Titles" localSheetId="2">'EE'!$1:$6</definedName>
    <definedName name="_xlnm.Print_Titles" localSheetId="1">'ME'!$1:$6</definedName>
  </definedNames>
  <calcPr fullCalcOnLoad="1"/>
</workbook>
</file>

<file path=xl/sharedStrings.xml><?xml version="1.0" encoding="utf-8"?>
<sst xmlns="http://schemas.openxmlformats.org/spreadsheetml/2006/main" count="418" uniqueCount="151">
  <si>
    <t>Sl No.</t>
  </si>
  <si>
    <t>Reg No.</t>
  </si>
  <si>
    <t>SPI</t>
  </si>
  <si>
    <t>EG</t>
  </si>
  <si>
    <t>MA-III</t>
  </si>
  <si>
    <t>THERMOD-I</t>
  </si>
  <si>
    <t>GP (40)</t>
  </si>
  <si>
    <t>ME-1201 (8)</t>
  </si>
  <si>
    <t>ME-1202 (8)</t>
  </si>
  <si>
    <t>ME-1204 (6)</t>
  </si>
  <si>
    <t>ME-1205 (4)</t>
  </si>
  <si>
    <t>TMM</t>
  </si>
  <si>
    <t>MP-I</t>
  </si>
  <si>
    <t>MS</t>
  </si>
  <si>
    <t>MD</t>
  </si>
  <si>
    <t>BMC</t>
  </si>
  <si>
    <t>SURV</t>
  </si>
  <si>
    <t>SOM</t>
  </si>
  <si>
    <t>CE-1201 (8)</t>
  </si>
  <si>
    <t>CE-1202 (8)</t>
  </si>
  <si>
    <t>CE-1203 (8)</t>
  </si>
  <si>
    <t>CE-1204 (6)</t>
  </si>
  <si>
    <t>CE-1211 (2)</t>
  </si>
  <si>
    <t>EE-1201 (8)</t>
  </si>
  <si>
    <t>C &amp; N</t>
  </si>
  <si>
    <t>EMFT</t>
  </si>
  <si>
    <t>EE-1202 (6)</t>
  </si>
  <si>
    <t>EE-1203 (8)</t>
  </si>
  <si>
    <t>AE</t>
  </si>
  <si>
    <t>EE-1204 (6)</t>
  </si>
  <si>
    <t>EMMI</t>
  </si>
  <si>
    <t>EE-1211 (2)</t>
  </si>
  <si>
    <t>MLAB</t>
  </si>
  <si>
    <t>EE-1212 (2)</t>
  </si>
  <si>
    <t>NT LAB</t>
  </si>
  <si>
    <t>EC-1201 (8)</t>
  </si>
  <si>
    <t>CS-1201 (8)</t>
  </si>
  <si>
    <t>EC-1202(8)</t>
  </si>
  <si>
    <t>EC-1203 (6)</t>
  </si>
  <si>
    <t>EC-1211 (2)</t>
  </si>
  <si>
    <t>DS</t>
  </si>
  <si>
    <t>EC-1221 (6)</t>
  </si>
  <si>
    <t>CS-1202 (6)</t>
  </si>
  <si>
    <t>CS-1203 (8)</t>
  </si>
  <si>
    <t>CS-1211 (2)</t>
  </si>
  <si>
    <t>EC-1222 (2)</t>
  </si>
  <si>
    <t>EI-1201 (8)</t>
  </si>
  <si>
    <t>EI-1204 (6)</t>
  </si>
  <si>
    <t>EI-1211 (2)</t>
  </si>
  <si>
    <t>EI-1212 (2)</t>
  </si>
  <si>
    <t>ANALOG EL</t>
  </si>
  <si>
    <t>EEM &amp;I</t>
  </si>
  <si>
    <t>MES LAB</t>
  </si>
  <si>
    <t>EC&amp;S</t>
  </si>
  <si>
    <t>OOD</t>
  </si>
  <si>
    <t>DS LAB</t>
  </si>
  <si>
    <t>EC&amp;S LAB</t>
  </si>
  <si>
    <t xml:space="preserve">  </t>
  </si>
  <si>
    <t>3RD SEM</t>
  </si>
  <si>
    <t>SSN</t>
  </si>
  <si>
    <t>AEC</t>
  </si>
  <si>
    <t>MA 1201 (8)</t>
  </si>
  <si>
    <t>DIS.STR</t>
  </si>
  <si>
    <t>EI-1202 (6)</t>
  </si>
  <si>
    <t>EI-1203 (8)</t>
  </si>
  <si>
    <t>National Institute Of Technology Silchar</t>
  </si>
  <si>
    <t>SURV-LAB</t>
  </si>
  <si>
    <t>MA-1201 (8)</t>
  </si>
  <si>
    <t>15-1-2-031</t>
  </si>
  <si>
    <t>15-1-2-080</t>
  </si>
  <si>
    <t>15-1-3-070</t>
  </si>
  <si>
    <t>SCDC</t>
  </si>
  <si>
    <t>EC LAB-I</t>
  </si>
  <si>
    <t>15-1-5-022</t>
  </si>
  <si>
    <t>C&amp;N LAB</t>
  </si>
  <si>
    <t>15-1-6-001</t>
  </si>
  <si>
    <t>15-1-2-110</t>
  </si>
  <si>
    <t>15-1-6-063</t>
  </si>
  <si>
    <t>ME-1203 (6)</t>
  </si>
  <si>
    <t>AB</t>
  </si>
  <si>
    <t>AA</t>
  </si>
  <si>
    <t>BB</t>
  </si>
  <si>
    <t>BC</t>
  </si>
  <si>
    <t>CD</t>
  </si>
  <si>
    <t>CC</t>
  </si>
  <si>
    <t>DD</t>
  </si>
  <si>
    <t>F</t>
  </si>
  <si>
    <t>Nirban Roy</t>
  </si>
  <si>
    <t>Bhukya Eshwar Naik</t>
  </si>
  <si>
    <t>Ravi Prakash Ravi</t>
  </si>
  <si>
    <t>G.Ravi Rao</t>
  </si>
  <si>
    <t>Ashish Meena</t>
  </si>
  <si>
    <t>Gudavalli Mukesh Gowd</t>
  </si>
  <si>
    <t>Chandan Kumar Yadav</t>
  </si>
  <si>
    <t>15-1-5-082</t>
  </si>
  <si>
    <t>Guguloth Vishnuvardhan</t>
  </si>
  <si>
    <t xml:space="preserve"> 1st Tabulator                                        2nd Tabulator</t>
  </si>
  <si>
    <t>Asstt. Registrar (Acad)</t>
  </si>
  <si>
    <t>Registrar</t>
  </si>
  <si>
    <t xml:space="preserve">    Dean (Acad)                              Registrar</t>
  </si>
  <si>
    <t>15-1-2-020</t>
  </si>
  <si>
    <t>15-1-2-096</t>
  </si>
  <si>
    <t>Sushmita Basumatary</t>
  </si>
  <si>
    <t>Rounak</t>
  </si>
  <si>
    <t>15-1-3-054</t>
  </si>
  <si>
    <t>15-1-3-074</t>
  </si>
  <si>
    <t>15-1-3-097</t>
  </si>
  <si>
    <t>15-1-3-100</t>
  </si>
  <si>
    <t>15-1-3-109</t>
  </si>
  <si>
    <t>15-1-3-118</t>
  </si>
  <si>
    <t>15-1-3-124</t>
  </si>
  <si>
    <t>Pankaj Jyoti Das</t>
  </si>
  <si>
    <t>Manuj Hazarika</t>
  </si>
  <si>
    <t>Mude Mahesh Kumar Naik</t>
  </si>
  <si>
    <t>Jayashri Saloi</t>
  </si>
  <si>
    <t>Prashant Priya</t>
  </si>
  <si>
    <t>Murari Kumar</t>
  </si>
  <si>
    <t>Sunil Kumar</t>
  </si>
  <si>
    <t>15-1-3-009</t>
  </si>
  <si>
    <t>Biswaraj Das</t>
  </si>
  <si>
    <t>15-1-4-068</t>
  </si>
  <si>
    <t>Ratul Pegu</t>
  </si>
  <si>
    <t>15-1-5-021</t>
  </si>
  <si>
    <t>15-1-5-084</t>
  </si>
  <si>
    <t>15-1-5-095</t>
  </si>
  <si>
    <t>Raktim Prabal Das</t>
  </si>
  <si>
    <t>Ayush Nayak</t>
  </si>
  <si>
    <t>Abhishek Dhaul Puria</t>
  </si>
  <si>
    <t>15-1-6-064</t>
  </si>
  <si>
    <t>15-1-6-068</t>
  </si>
  <si>
    <t>Duduku Vinay Kumar</t>
  </si>
  <si>
    <t>Amit Kumar</t>
  </si>
  <si>
    <t>15-1-1-110</t>
  </si>
  <si>
    <t>15-1-1-116</t>
  </si>
  <si>
    <t>RN Million Star</t>
  </si>
  <si>
    <t>Ranvijay Kumar</t>
  </si>
  <si>
    <t>15-1-3-005</t>
  </si>
  <si>
    <t>15-1-3-015</t>
  </si>
  <si>
    <t>Trinayan Kaushik Borah</t>
  </si>
  <si>
    <t>Nayanjyoti Chungkrang</t>
  </si>
  <si>
    <t xml:space="preserve">3RD SEM B.TECH  EXTRA LOAD EXAM ELECTRICAL ENGG.TABULATION SHEET ,NOV-DEC-2018 </t>
  </si>
  <si>
    <t>3RD SEM  B.TECH EXTRA LOAD EXAM (ECE) TABULATION SHEET, NOV-DEC'2018</t>
  </si>
  <si>
    <t>15-1-5-019</t>
  </si>
  <si>
    <t>Mrinmoy Brahma</t>
  </si>
  <si>
    <t xml:space="preserve">3RD SEM B.TECH EXTRA LOAD EXAM (CSE) TABULATION SHEET ,NOV-DEC'2018 </t>
  </si>
  <si>
    <t xml:space="preserve">   3RD SEM EXTRA LOAD EXAM B.TECH (E&amp;I) TABULATION SHEET,NOV-DEC'2018</t>
  </si>
  <si>
    <t xml:space="preserve">3RD SEM B.TECH EXTRA LOAD EXAM MECHANICAL ENGG.TABULATION SHEET ,NOV-DEC'2018 </t>
  </si>
  <si>
    <t>3RD SEM B.TECH EXTRA LOAD EXAM CIVIL ENGG. TABULATION SHEET ,NOV-DEC'2018</t>
  </si>
  <si>
    <t>ABS</t>
  </si>
  <si>
    <t>abs in exam</t>
  </si>
  <si>
    <t>(PROVISIONAL)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</si>
</sst>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Bookman Old Style"/>
      <family val="1"/>
    </font>
    <font>
      <sz val="1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6"/>
      <color indexed="8"/>
      <name val="Bookman Old Style"/>
      <family val="1"/>
    </font>
    <font>
      <b/>
      <sz val="12"/>
      <color indexed="8"/>
      <name val="Bookman Old Style"/>
      <family val="1"/>
    </font>
    <font>
      <sz val="14"/>
      <color indexed="8"/>
      <name val="Calibri"/>
      <family val="2"/>
    </font>
    <font>
      <sz val="14"/>
      <color indexed="8"/>
      <name val="Bookman Old Style"/>
      <family val="1"/>
    </font>
    <font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Calibri"/>
      <family val="2"/>
    </font>
    <font>
      <sz val="18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8"/>
      <color indexed="60"/>
      <name val="Calibri"/>
      <family val="2"/>
    </font>
    <font>
      <b/>
      <sz val="22"/>
      <color indexed="8"/>
      <name val="Bookman Old Style"/>
      <family val="1"/>
    </font>
    <font>
      <b/>
      <sz val="20"/>
      <color indexed="6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Calibri"/>
      <family val="2"/>
    </font>
    <font>
      <sz val="14"/>
      <color theme="1"/>
      <name val="Bookman Old Style"/>
      <family val="1"/>
    </font>
    <font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Calibri"/>
      <family val="2"/>
    </font>
    <font>
      <sz val="18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sz val="12"/>
      <color theme="1"/>
      <name val="Bookman Old Style"/>
      <family val="1"/>
    </font>
    <font>
      <b/>
      <sz val="18"/>
      <color theme="5" tint="-0.24997000396251678"/>
      <name val="Calibri"/>
      <family val="2"/>
    </font>
    <font>
      <b/>
      <sz val="22"/>
      <color theme="1"/>
      <name val="Bookman Old Style"/>
      <family val="1"/>
    </font>
    <font>
      <b/>
      <sz val="20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 wrapText="1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25" borderId="10" xfId="0" applyFont="1" applyFill="1" applyBorder="1" applyAlignment="1">
      <alignment vertical="center" wrapText="1"/>
    </xf>
    <xf numFmtId="0" fontId="0" fillId="25" borderId="0" xfId="0" applyFill="1" applyAlignment="1">
      <alignment vertical="center"/>
    </xf>
    <xf numFmtId="0" fontId="0" fillId="25" borderId="0" xfId="0" applyFill="1" applyAlignment="1">
      <alignment/>
    </xf>
    <xf numFmtId="0" fontId="58" fillId="25" borderId="0" xfId="0" applyFont="1" applyFill="1" applyAlignment="1">
      <alignment horizontal="center" vertical="center"/>
    </xf>
    <xf numFmtId="0" fontId="58" fillId="25" borderId="0" xfId="0" applyFont="1" applyFill="1" applyAlignment="1">
      <alignment vertical="center"/>
    </xf>
    <xf numFmtId="0" fontId="0" fillId="0" borderId="10" xfId="0" applyBorder="1" applyAlignment="1">
      <alignment/>
    </xf>
    <xf numFmtId="0" fontId="58" fillId="33" borderId="1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top" wrapText="1"/>
    </xf>
    <xf numFmtId="0" fontId="5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9" fillId="25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55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59" fillId="0" borderId="0" xfId="0" applyFont="1" applyAlignment="1">
      <alignment vertical="center"/>
    </xf>
    <xf numFmtId="0" fontId="55" fillId="20" borderId="10" xfId="0" applyFont="1" applyFill="1" applyBorder="1" applyAlignment="1">
      <alignment horizontal="center" vertical="center" wrapText="1"/>
    </xf>
    <xf numFmtId="0" fontId="55" fillId="20" borderId="10" xfId="0" applyFont="1" applyFill="1" applyBorder="1" applyAlignment="1">
      <alignment horizontal="center" vertical="center"/>
    </xf>
    <xf numFmtId="0" fontId="66" fillId="20" borderId="10" xfId="0" applyFont="1" applyFill="1" applyBorder="1" applyAlignment="1">
      <alignment horizontal="center" vertical="center"/>
    </xf>
    <xf numFmtId="0" fontId="67" fillId="2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9" fillId="0" borderId="12" xfId="0" applyFont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71" fillId="0" borderId="12" xfId="0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4" fillId="0" borderId="12" xfId="0" applyFont="1" applyBorder="1" applyAlignment="1">
      <alignment/>
    </xf>
    <xf numFmtId="0" fontId="57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view="pageBreakPreview" zoomScale="65" zoomScaleNormal="66" zoomScaleSheetLayoutView="6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3" sqref="H13"/>
    </sheetView>
  </sheetViews>
  <sheetFormatPr defaultColWidth="9.140625" defaultRowHeight="15"/>
  <cols>
    <col min="1" max="1" width="8.421875" style="0" customWidth="1"/>
    <col min="2" max="2" width="20.8515625" style="0" customWidth="1"/>
    <col min="3" max="14" width="11.421875" style="0" customWidth="1"/>
    <col min="15" max="15" width="10.8515625" style="0" customWidth="1"/>
    <col min="16" max="16" width="18.421875" style="0" customWidth="1"/>
    <col min="17" max="17" width="42.4218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7" customFormat="1" ht="27.7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7" customFormat="1" ht="24.75" customHeight="1">
      <c r="A3" s="64" t="s">
        <v>147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3:15" ht="23.25">
      <c r="M4" s="62" t="s">
        <v>150</v>
      </c>
      <c r="N4" s="62"/>
      <c r="O4" s="62"/>
    </row>
    <row r="5" spans="1:16" ht="35.25" customHeight="1">
      <c r="A5" s="58" t="s">
        <v>0</v>
      </c>
      <c r="B5" s="58" t="s">
        <v>1</v>
      </c>
      <c r="C5" s="58" t="s">
        <v>61</v>
      </c>
      <c r="D5" s="58"/>
      <c r="E5" s="58" t="s">
        <v>18</v>
      </c>
      <c r="F5" s="58"/>
      <c r="G5" s="58" t="s">
        <v>19</v>
      </c>
      <c r="H5" s="58"/>
      <c r="I5" s="58" t="s">
        <v>20</v>
      </c>
      <c r="J5" s="58"/>
      <c r="K5" s="58" t="s">
        <v>21</v>
      </c>
      <c r="L5" s="58"/>
      <c r="M5" s="58" t="s">
        <v>22</v>
      </c>
      <c r="N5" s="58"/>
      <c r="O5" s="59" t="s">
        <v>58</v>
      </c>
      <c r="P5" s="59"/>
    </row>
    <row r="6" spans="1:16" ht="35.25" customHeight="1">
      <c r="A6" s="58"/>
      <c r="B6" s="58"/>
      <c r="C6" s="60" t="s">
        <v>4</v>
      </c>
      <c r="D6" s="60"/>
      <c r="E6" s="60" t="s">
        <v>15</v>
      </c>
      <c r="F6" s="60"/>
      <c r="G6" s="60" t="s">
        <v>16</v>
      </c>
      <c r="H6" s="60"/>
      <c r="I6" s="60" t="s">
        <v>17</v>
      </c>
      <c r="J6" s="60"/>
      <c r="K6" s="60" t="s">
        <v>3</v>
      </c>
      <c r="L6" s="60"/>
      <c r="M6" s="60" t="s">
        <v>66</v>
      </c>
      <c r="N6" s="60"/>
      <c r="O6" s="5" t="s">
        <v>6</v>
      </c>
      <c r="P6" s="4" t="s">
        <v>2</v>
      </c>
    </row>
    <row r="7" spans="1:17" s="16" customFormat="1" ht="29.25" customHeight="1">
      <c r="A7" s="10">
        <v>1</v>
      </c>
      <c r="B7" s="14" t="s">
        <v>132</v>
      </c>
      <c r="C7" s="51" t="s">
        <v>86</v>
      </c>
      <c r="D7" s="28">
        <f aca="true" t="shared" si="0" ref="D7:N8">IF(C7="AA",10,IF(C7="AB",9,IF(C7="BB",8,IF(C7="BC",7,IF(C7="CC",6,IF(C7="CD",5,IF(C7="DD",4,IF(C7="F",0))))))))</f>
        <v>0</v>
      </c>
      <c r="E7" s="29" t="s">
        <v>84</v>
      </c>
      <c r="F7" s="28">
        <f t="shared" si="0"/>
        <v>6</v>
      </c>
      <c r="G7" s="29" t="s">
        <v>83</v>
      </c>
      <c r="H7" s="28">
        <f t="shared" si="0"/>
        <v>5</v>
      </c>
      <c r="I7" s="29" t="s">
        <v>84</v>
      </c>
      <c r="J7" s="28">
        <f t="shared" si="0"/>
        <v>6</v>
      </c>
      <c r="K7" s="29" t="s">
        <v>84</v>
      </c>
      <c r="L7" s="28">
        <f t="shared" si="0"/>
        <v>6</v>
      </c>
      <c r="M7" s="29" t="s">
        <v>79</v>
      </c>
      <c r="N7" s="28">
        <f t="shared" si="0"/>
        <v>9</v>
      </c>
      <c r="O7" s="6">
        <f>(D7*8+F7*8+H7*8+J7*8+L7*6+N7*2)</f>
        <v>190</v>
      </c>
      <c r="P7" s="13">
        <f>(O7/40)</f>
        <v>4.75</v>
      </c>
      <c r="Q7" s="30" t="s">
        <v>134</v>
      </c>
    </row>
    <row r="8" spans="1:17" s="16" customFormat="1" ht="29.25" customHeight="1">
      <c r="A8" s="10">
        <v>2</v>
      </c>
      <c r="B8" s="14" t="s">
        <v>133</v>
      </c>
      <c r="C8" s="51" t="s">
        <v>86</v>
      </c>
      <c r="D8" s="28">
        <f t="shared" si="0"/>
        <v>0</v>
      </c>
      <c r="E8" s="29" t="s">
        <v>81</v>
      </c>
      <c r="F8" s="28">
        <f t="shared" si="0"/>
        <v>8</v>
      </c>
      <c r="G8" s="29" t="s">
        <v>84</v>
      </c>
      <c r="H8" s="28">
        <f t="shared" si="0"/>
        <v>6</v>
      </c>
      <c r="I8" s="29" t="s">
        <v>83</v>
      </c>
      <c r="J8" s="28">
        <f t="shared" si="0"/>
        <v>5</v>
      </c>
      <c r="K8" s="29" t="s">
        <v>84</v>
      </c>
      <c r="L8" s="28">
        <f t="shared" si="0"/>
        <v>6</v>
      </c>
      <c r="M8" s="29" t="s">
        <v>79</v>
      </c>
      <c r="N8" s="28">
        <f t="shared" si="0"/>
        <v>9</v>
      </c>
      <c r="O8" s="6">
        <f>(D8*8+F8*8+H8*8+J8*8+L8*6+N8*2)</f>
        <v>206</v>
      </c>
      <c r="P8" s="13">
        <f>(O8/40)</f>
        <v>5.15</v>
      </c>
      <c r="Q8" s="31" t="s">
        <v>135</v>
      </c>
    </row>
    <row r="9" ht="18">
      <c r="Q9" s="8"/>
    </row>
    <row r="11" spans="2:6" ht="14.25">
      <c r="B11" s="26"/>
      <c r="C11" s="61"/>
      <c r="D11" s="61"/>
      <c r="E11" s="61"/>
      <c r="F11" s="61"/>
    </row>
    <row r="12" spans="2:6" ht="15">
      <c r="B12" s="27"/>
      <c r="C12" s="61"/>
      <c r="D12" s="61"/>
      <c r="E12" s="61"/>
      <c r="F12" s="61"/>
    </row>
    <row r="25" spans="1:18" ht="14.25">
      <c r="A25" s="22" t="s">
        <v>96</v>
      </c>
      <c r="B25" s="22"/>
      <c r="C25" s="22"/>
      <c r="D25" s="22"/>
      <c r="E25" s="22"/>
      <c r="F25" s="22"/>
      <c r="G25" s="22"/>
      <c r="H25" s="22" t="s">
        <v>97</v>
      </c>
      <c r="I25" s="22"/>
      <c r="J25" s="22"/>
      <c r="K25" s="22"/>
      <c r="L25" s="22"/>
      <c r="M25" s="22" t="s">
        <v>98</v>
      </c>
      <c r="N25" s="22"/>
      <c r="O25" s="22"/>
      <c r="P25" s="22" t="s">
        <v>99</v>
      </c>
      <c r="R25" s="22"/>
    </row>
  </sheetData>
  <sheetProtection/>
  <mergeCells count="20">
    <mergeCell ref="C11:F11"/>
    <mergeCell ref="C12:F12"/>
    <mergeCell ref="M4:O4"/>
    <mergeCell ref="A2:P2"/>
    <mergeCell ref="A3:P3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C6:D6"/>
    <mergeCell ref="E6:F6"/>
    <mergeCell ref="G6:H6"/>
    <mergeCell ref="I6:J6"/>
    <mergeCell ref="K6:L6"/>
    <mergeCell ref="M6:N6"/>
  </mergeCells>
  <dataValidations count="1">
    <dataValidation type="textLength" operator="greaterThan" showInputMessage="1" showErrorMessage="1" promptTitle="Grade Point" prompt="This is Grade Point obtained" errorTitle="Grade Point" error="Dont Change." sqref="J7:J8 F7:F8 H7:H8 L7:L8 D7:D8 N7:N8">
      <formula1>10</formula1>
    </dataValidation>
  </dataValidations>
  <printOptions horizontalCentered="1"/>
  <pageMargins left="0.826771653543307" right="0.511811023622047" top="0.433070866141732" bottom="0.748031496062992" header="0.31496062992126" footer="0.31496062992126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40"/>
  <sheetViews>
    <sheetView view="pageBreakPreview" zoomScale="68" zoomScaleSheetLayoutView="68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9" sqref="J19"/>
    </sheetView>
  </sheetViews>
  <sheetFormatPr defaultColWidth="9.140625" defaultRowHeight="15"/>
  <cols>
    <col min="2" max="2" width="20.57421875" style="0" customWidth="1"/>
    <col min="3" max="14" width="10.7109375" style="0" customWidth="1"/>
    <col min="15" max="15" width="14.00390625" style="0" customWidth="1"/>
    <col min="16" max="16" width="17.421875" style="0" customWidth="1"/>
    <col min="17" max="17" width="47.00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7" customFormat="1" ht="27.75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7" customFormat="1" ht="22.5">
      <c r="A3" s="64" t="s">
        <v>146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4:16" ht="25.5">
      <c r="N4" s="67" t="s">
        <v>150</v>
      </c>
      <c r="O4" s="67"/>
      <c r="P4" s="67"/>
    </row>
    <row r="5" spans="1:16" ht="35.25" customHeight="1">
      <c r="A5" s="68" t="s">
        <v>0</v>
      </c>
      <c r="B5" s="68" t="s">
        <v>1</v>
      </c>
      <c r="C5" s="58" t="s">
        <v>67</v>
      </c>
      <c r="D5" s="58"/>
      <c r="E5" s="58" t="s">
        <v>7</v>
      </c>
      <c r="F5" s="58"/>
      <c r="G5" s="58" t="s">
        <v>8</v>
      </c>
      <c r="H5" s="58"/>
      <c r="I5" s="58" t="s">
        <v>78</v>
      </c>
      <c r="J5" s="58"/>
      <c r="K5" s="58" t="s">
        <v>9</v>
      </c>
      <c r="L5" s="58"/>
      <c r="M5" s="58" t="s">
        <v>10</v>
      </c>
      <c r="N5" s="58"/>
      <c r="O5" s="59" t="s">
        <v>58</v>
      </c>
      <c r="P5" s="59"/>
    </row>
    <row r="6" spans="1:16" ht="35.25" customHeight="1">
      <c r="A6" s="69"/>
      <c r="B6" s="69"/>
      <c r="C6" s="60" t="s">
        <v>4</v>
      </c>
      <c r="D6" s="60"/>
      <c r="E6" s="60" t="s">
        <v>5</v>
      </c>
      <c r="F6" s="60"/>
      <c r="G6" s="60" t="s">
        <v>11</v>
      </c>
      <c r="H6" s="60"/>
      <c r="I6" s="60" t="s">
        <v>12</v>
      </c>
      <c r="J6" s="60"/>
      <c r="K6" s="60" t="s">
        <v>13</v>
      </c>
      <c r="L6" s="60"/>
      <c r="M6" s="60" t="s">
        <v>14</v>
      </c>
      <c r="N6" s="60"/>
      <c r="O6" s="5" t="s">
        <v>6</v>
      </c>
      <c r="P6" s="6" t="s">
        <v>2</v>
      </c>
    </row>
    <row r="7" spans="1:17" ht="35.25" customHeight="1">
      <c r="A7" s="32">
        <v>1</v>
      </c>
      <c r="B7" s="33" t="s">
        <v>100</v>
      </c>
      <c r="C7" s="52" t="s">
        <v>86</v>
      </c>
      <c r="D7" s="12">
        <f>IF(C7="AA",10,IF(C7="AB",9,IF(C7="BB",8,IF(C7="BC",7,IF(C7="CC",6,IF(C7="CD",5,IF(C7="DD",4,IF(C7="F",0))))))))</f>
        <v>0</v>
      </c>
      <c r="E7" s="10" t="s">
        <v>83</v>
      </c>
      <c r="F7" s="12">
        <f>IF(E7="AA",10,IF(E7="AB",9,IF(E7="BB",8,IF(E7="BC",7,IF(E7="CC",6,IF(E7="CD",5,IF(E7="DD",4,IF(E7="F",0))))))))</f>
        <v>5</v>
      </c>
      <c r="G7" s="10" t="s">
        <v>82</v>
      </c>
      <c r="H7" s="12">
        <f>IF(G7="AA",10,IF(G7="AB",9,IF(G7="BB",8,IF(G7="BC",7,IF(G7="CC",6,IF(G7="CD",5,IF(G7="DD",4,IF(G7="F",0))))))))</f>
        <v>7</v>
      </c>
      <c r="I7" s="10" t="s">
        <v>82</v>
      </c>
      <c r="J7" s="12">
        <f>IF(I7="AA",10,IF(I7="AB",9,IF(I7="BB",8,IF(I7="BC",7,IF(I7="CC",6,IF(I7="CD",5,IF(I7="DD",4,IF(I7="F",0))))))))</f>
        <v>7</v>
      </c>
      <c r="K7" s="10" t="s">
        <v>83</v>
      </c>
      <c r="L7" s="12">
        <f>IF(K7="AA",10,IF(K7="AB",9,IF(K7="BB",8,IF(K7="BC",7,IF(K7="CC",6,IF(K7="CD",5,IF(K7="DD",4,IF(K7="F",0))))))))</f>
        <v>5</v>
      </c>
      <c r="M7" s="10" t="s">
        <v>82</v>
      </c>
      <c r="N7" s="12">
        <f>IF(M7="AA",10,IF(M7="AB",9,IF(M7="BB",8,IF(M7="BC",7,IF(M7="CC",6,IF(M7="CD",5,IF(M7="DD",4,IF(M7="F",0))))))))</f>
        <v>7</v>
      </c>
      <c r="O7" s="6">
        <f>(D7*8+F7*8+H7*8+J7*6+L7*6+N7*4)</f>
        <v>196</v>
      </c>
      <c r="P7" s="13">
        <f>(O7/40)</f>
        <v>4.9</v>
      </c>
      <c r="Q7" s="34" t="s">
        <v>102</v>
      </c>
    </row>
    <row r="8" spans="1:17" s="16" customFormat="1" ht="28.5" customHeight="1">
      <c r="A8" s="32">
        <v>2</v>
      </c>
      <c r="B8" s="11" t="s">
        <v>68</v>
      </c>
      <c r="C8" s="11" t="s">
        <v>83</v>
      </c>
      <c r="D8" s="12">
        <f>IF(C8="AA",10,IF(C8="AB",9,IF(C8="BB",8,IF(C8="BC",7,IF(C8="CC",6,IF(C8="CD",5,IF(C8="DD",4,IF(C8="F",0))))))))</f>
        <v>5</v>
      </c>
      <c r="E8" s="11" t="s">
        <v>85</v>
      </c>
      <c r="F8" s="12">
        <f>IF(E8="AA",10,IF(E8="AB",9,IF(E8="BB",8,IF(E8="BC",7,IF(E8="CC",6,IF(E8="CD",5,IF(E8="DD",4,IF(E8="F",0))))))))</f>
        <v>4</v>
      </c>
      <c r="G8" s="11" t="s">
        <v>83</v>
      </c>
      <c r="H8" s="12">
        <f>IF(G8="AA",10,IF(G8="AB",9,IF(G8="BB",8,IF(G8="BC",7,IF(G8="CC",6,IF(G8="CD",5,IF(G8="DD",4,IF(G8="F",0))))))))</f>
        <v>5</v>
      </c>
      <c r="I8" s="11" t="s">
        <v>86</v>
      </c>
      <c r="J8" s="12">
        <f>IF(I8="AA",10,IF(I8="AB",9,IF(I8="BB",8,IF(I8="BC",7,IF(I8="CC",6,IF(I8="CD",5,IF(I8="DD",4,IF(I8="F",0))))))))</f>
        <v>0</v>
      </c>
      <c r="K8" s="11" t="s">
        <v>86</v>
      </c>
      <c r="L8" s="12">
        <f>IF(K8="AA",10,IF(K8="AB",9,IF(K8="BB",8,IF(K8="BC",7,IF(K8="CC",6,IF(K8="CD",5,IF(K8="DD",4,IF(K8="F",0))))))))</f>
        <v>0</v>
      </c>
      <c r="M8" s="44" t="s">
        <v>86</v>
      </c>
      <c r="N8" s="12">
        <f>IF(M8="AA",10,IF(M8="AB",9,IF(M8="BB",8,IF(M8="BC",7,IF(M8="CC",6,IF(M8="CD",5,IF(M8="DD",4,IF(M8="F",0))))))))</f>
        <v>0</v>
      </c>
      <c r="O8" s="6">
        <f>(D8*8+F8*8+H8*8+J8*6+L8*6+N8*4)</f>
        <v>112</v>
      </c>
      <c r="P8" s="13">
        <f>(O8/40)</f>
        <v>2.8</v>
      </c>
      <c r="Q8" s="15" t="s">
        <v>91</v>
      </c>
    </row>
    <row r="9" spans="1:17" s="16" customFormat="1" ht="28.5" customHeight="1">
      <c r="A9" s="32">
        <v>3</v>
      </c>
      <c r="B9" s="11" t="s">
        <v>69</v>
      </c>
      <c r="C9" s="50" t="s">
        <v>86</v>
      </c>
      <c r="D9" s="12">
        <f>IF(C9="AA",10,IF(C9="AB",9,IF(C9="BB",8,IF(C9="BC",7,IF(C9="CC",6,IF(C9="CD",5,IF(C9="DD",4,IF(C9="F",0))))))))</f>
        <v>0</v>
      </c>
      <c r="E9" s="11" t="s">
        <v>85</v>
      </c>
      <c r="F9" s="12">
        <f>IF(E9="AA",10,IF(E9="AB",9,IF(E9="BB",8,IF(E9="BC",7,IF(E9="CC",6,IF(E9="CD",5,IF(E9="DD",4,IF(E9="F",0))))))))</f>
        <v>4</v>
      </c>
      <c r="G9" s="11" t="s">
        <v>85</v>
      </c>
      <c r="H9" s="12">
        <f>IF(G9="AA",10,IF(G9="AB",9,IF(G9="BB",8,IF(G9="BC",7,IF(G9="CC",6,IF(G9="CD",5,IF(G9="DD",4,IF(G9="F",0))))))))</f>
        <v>4</v>
      </c>
      <c r="I9" s="11" t="s">
        <v>84</v>
      </c>
      <c r="J9" s="12">
        <f>IF(I9="AA",10,IF(I9="AB",9,IF(I9="BB",8,IF(I9="BC",7,IF(I9="CC",6,IF(I9="CD",5,IF(I9="DD",4,IF(I9="F",0))))))))</f>
        <v>6</v>
      </c>
      <c r="K9" s="11" t="s">
        <v>85</v>
      </c>
      <c r="L9" s="12">
        <f>IF(K9="AA",10,IF(K9="AB",9,IF(K9="BB",8,IF(K9="BC",7,IF(K9="CC",6,IF(K9="CD",5,IF(K9="DD",4,IF(K9="F",0))))))))</f>
        <v>4</v>
      </c>
      <c r="M9" s="11" t="s">
        <v>85</v>
      </c>
      <c r="N9" s="12">
        <f>IF(M9="AA",10,IF(M9="AB",9,IF(M9="BB",8,IF(M9="BC",7,IF(M9="CC",6,IF(M9="CD",5,IF(M9="DD",4,IF(M9="F",0))))))))</f>
        <v>4</v>
      </c>
      <c r="O9" s="6">
        <f>(D9*8+F9*8+H9*8+J9*6+L9*6+N9*4)</f>
        <v>140</v>
      </c>
      <c r="P9" s="13">
        <f>(O9/40)</f>
        <v>3.5</v>
      </c>
      <c r="Q9" s="15" t="s">
        <v>92</v>
      </c>
    </row>
    <row r="10" spans="1:17" s="16" customFormat="1" ht="28.5" customHeight="1">
      <c r="A10" s="32">
        <v>4</v>
      </c>
      <c r="B10" s="11" t="s">
        <v>101</v>
      </c>
      <c r="C10" s="50" t="s">
        <v>86</v>
      </c>
      <c r="D10" s="12">
        <f>IF(C10="AA",10,IF(C10="AB",9,IF(C10="BB",8,IF(C10="BC",7,IF(C10="CC",6,IF(C10="CD",5,IF(C10="DD",4,IF(C10="F",0))))))))</f>
        <v>0</v>
      </c>
      <c r="E10" s="11" t="s">
        <v>85</v>
      </c>
      <c r="F10" s="12">
        <f>IF(E10="AA",10,IF(E10="AB",9,IF(E10="BB",8,IF(E10="BC",7,IF(E10="CC",6,IF(E10="CD",5,IF(E10="DD",4,IF(E10="F",0))))))))</f>
        <v>4</v>
      </c>
      <c r="G10" s="11" t="s">
        <v>83</v>
      </c>
      <c r="H10" s="12">
        <f>IF(G10="AA",10,IF(G10="AB",9,IF(G10="BB",8,IF(G10="BC",7,IF(G10="CC",6,IF(G10="CD",5,IF(G10="DD",4,IF(G10="F",0))))))))</f>
        <v>5</v>
      </c>
      <c r="I10" s="11" t="s">
        <v>85</v>
      </c>
      <c r="J10" s="12">
        <f>IF(I10="AA",10,IF(I10="AB",9,IF(I10="BB",8,IF(I10="BC",7,IF(I10="CC",6,IF(I10="CD",5,IF(I10="DD",4,IF(I10="F",0))))))))</f>
        <v>4</v>
      </c>
      <c r="K10" s="11" t="s">
        <v>83</v>
      </c>
      <c r="L10" s="12">
        <f>IF(K10="AA",10,IF(K10="AB",9,IF(K10="BB",8,IF(K10="BC",7,IF(K10="CC",6,IF(K10="CD",5,IF(K10="DD",4,IF(K10="F",0))))))))</f>
        <v>5</v>
      </c>
      <c r="M10" s="11" t="s">
        <v>84</v>
      </c>
      <c r="N10" s="12">
        <f>IF(M10="AA",10,IF(M10="AB",9,IF(M10="BB",8,IF(M10="BC",7,IF(M10="CC",6,IF(M10="CD",5,IF(M10="DD",4,IF(M10="F",0))))))))</f>
        <v>6</v>
      </c>
      <c r="O10" s="6">
        <f>(D10*8+F10*8+H10*8+J10*6+L10*6+N10*4)</f>
        <v>150</v>
      </c>
      <c r="P10" s="13">
        <f>(O10/40)</f>
        <v>3.75</v>
      </c>
      <c r="Q10" s="34" t="s">
        <v>103</v>
      </c>
    </row>
    <row r="11" spans="1:17" s="16" customFormat="1" ht="28.5" customHeight="1">
      <c r="A11" s="32">
        <v>5</v>
      </c>
      <c r="B11" s="11" t="s">
        <v>76</v>
      </c>
      <c r="C11" s="50" t="s">
        <v>86</v>
      </c>
      <c r="D11" s="12">
        <f>IF(C11="AA",10,IF(C11="AB",9,IF(C11="BB",8,IF(C11="BC",7,IF(C11="CC",6,IF(C11="CD",5,IF(C11="DD",4,IF(C11="F",0))))))))</f>
        <v>0</v>
      </c>
      <c r="E11" s="11" t="s">
        <v>85</v>
      </c>
      <c r="F11" s="12">
        <f>IF(E11="AA",10,IF(E11="AB",9,IF(E11="BB",8,IF(E11="BC",7,IF(E11="CC",6,IF(E11="CD",5,IF(E11="DD",4,IF(E11="F",0))))))))</f>
        <v>4</v>
      </c>
      <c r="G11" s="11" t="s">
        <v>82</v>
      </c>
      <c r="H11" s="12">
        <f>IF(G11="AA",10,IF(G11="AB",9,IF(G11="BB",8,IF(G11="BC",7,IF(G11="CC",6,IF(G11="CD",5,IF(G11="DD",4,IF(G11="F",0))))))))</f>
        <v>7</v>
      </c>
      <c r="I11" s="11" t="s">
        <v>85</v>
      </c>
      <c r="J11" s="12">
        <f>IF(I11="AA",10,IF(I11="AB",9,IF(I11="BB",8,IF(I11="BC",7,IF(I11="CC",6,IF(I11="CD",5,IF(I11="DD",4,IF(I11="F",0))))))))</f>
        <v>4</v>
      </c>
      <c r="K11" s="11" t="s">
        <v>83</v>
      </c>
      <c r="L11" s="12">
        <f>IF(K11="AA",10,IF(K11="AB",9,IF(K11="BB",8,IF(K11="BC",7,IF(K11="CC",6,IF(K11="CD",5,IF(K11="DD",4,IF(K11="F",0))))))))</f>
        <v>5</v>
      </c>
      <c r="M11" s="11" t="s">
        <v>81</v>
      </c>
      <c r="N11" s="12">
        <f>IF(M11="AA",10,IF(M11="AB",9,IF(M11="BB",8,IF(M11="BC",7,IF(M11="CC",6,IF(M11="CD",5,IF(M11="DD",4,IF(M11="F",0))))))))</f>
        <v>8</v>
      </c>
      <c r="O11" s="6">
        <f>(D11*8+F11*8+H11*8+J11*6+L11*6+N11*4)</f>
        <v>174</v>
      </c>
      <c r="P11" s="13">
        <f>(O11/40)</f>
        <v>4.35</v>
      </c>
      <c r="Q11" s="15" t="s">
        <v>93</v>
      </c>
    </row>
    <row r="14" spans="2:6" ht="15">
      <c r="B14" s="25"/>
      <c r="C14" s="66"/>
      <c r="D14" s="66"/>
      <c r="E14" s="66"/>
      <c r="F14" s="66"/>
    </row>
    <row r="15" spans="2:6" ht="17.25">
      <c r="B15" s="56" t="s">
        <v>68</v>
      </c>
      <c r="C15" s="57" t="s">
        <v>149</v>
      </c>
      <c r="D15" s="57"/>
      <c r="E15" s="55"/>
      <c r="F15" s="55"/>
    </row>
    <row r="17" spans="13:14" ht="14.25">
      <c r="M17" s="7"/>
      <c r="N17" s="7"/>
    </row>
    <row r="23" spans="1:1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8" spans="1:16" ht="14.25">
      <c r="A28" s="22" t="s">
        <v>96</v>
      </c>
      <c r="B28" s="22"/>
      <c r="C28" s="22"/>
      <c r="D28" s="22"/>
      <c r="E28" s="22"/>
      <c r="F28" s="22"/>
      <c r="G28" s="22"/>
      <c r="H28" s="22" t="s">
        <v>97</v>
      </c>
      <c r="I28" s="22"/>
      <c r="J28" s="22"/>
      <c r="K28" s="22"/>
      <c r="L28" s="22"/>
      <c r="M28" s="22" t="s">
        <v>98</v>
      </c>
      <c r="N28" s="22"/>
      <c r="O28" s="22"/>
      <c r="P28" s="22" t="s">
        <v>99</v>
      </c>
    </row>
    <row r="40" spans="1:16" ht="14.25">
      <c r="A40" s="22" t="s">
        <v>96</v>
      </c>
      <c r="B40" s="22"/>
      <c r="C40" s="22"/>
      <c r="D40" s="22"/>
      <c r="E40" s="22"/>
      <c r="F40" s="22"/>
      <c r="G40" s="22"/>
      <c r="H40" s="22" t="s">
        <v>97</v>
      </c>
      <c r="I40" s="22"/>
      <c r="J40" s="22"/>
      <c r="K40" s="22"/>
      <c r="L40" s="22"/>
      <c r="M40" s="22" t="s">
        <v>98</v>
      </c>
      <c r="N40" s="22"/>
      <c r="O40" s="22"/>
      <c r="P40" s="22" t="s">
        <v>99</v>
      </c>
    </row>
  </sheetData>
  <sheetProtection/>
  <mergeCells count="19">
    <mergeCell ref="C14:F14"/>
    <mergeCell ref="N4:P4"/>
    <mergeCell ref="A5:A6"/>
    <mergeCell ref="B5:B6"/>
    <mergeCell ref="C5:D5"/>
    <mergeCell ref="E5:F5"/>
    <mergeCell ref="G5:H5"/>
    <mergeCell ref="I5:J5"/>
    <mergeCell ref="I6:J6"/>
    <mergeCell ref="A2:P2"/>
    <mergeCell ref="A3:P3"/>
    <mergeCell ref="O5:P5"/>
    <mergeCell ref="C6:D6"/>
    <mergeCell ref="E6:F6"/>
    <mergeCell ref="G6:H6"/>
    <mergeCell ref="K5:L5"/>
    <mergeCell ref="M5:N5"/>
    <mergeCell ref="K6:L6"/>
    <mergeCell ref="M6:N6"/>
  </mergeCells>
  <dataValidations count="1">
    <dataValidation type="textLength" operator="greaterThan" showInputMessage="1" showErrorMessage="1" promptTitle="Grade Point" prompt="This is Grade Point obtained" errorTitle="Grade Point" error="Dont Change." sqref="L7:L11 D7:D11 H7:H11 F7:F11 J7:J11 N7:N11">
      <formula1>10</formula1>
    </dataValidation>
  </dataValidations>
  <printOptions horizontalCentered="1"/>
  <pageMargins left="0.826771653543307" right="0.511811023622047" top="0.433070866141732" bottom="0.748031496062992" header="0.31496062992126" footer="0.31496062992126"/>
  <pageSetup horizontalDpi="600" verticalDpi="600" orientation="landscape" paperSize="5" scale="85" r:id="rId1"/>
  <headerFooter>
    <oddFooter xml:space="preserve">&amp;C&amp;"-,Bold"&amp;14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S39"/>
  <sheetViews>
    <sheetView view="pageBreakPreview" zoomScale="63" zoomScaleNormal="134" zoomScaleSheetLayoutView="63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1" sqref="L21"/>
    </sheetView>
  </sheetViews>
  <sheetFormatPr defaultColWidth="9.140625" defaultRowHeight="15"/>
  <cols>
    <col min="2" max="2" width="21.57421875" style="0" customWidth="1"/>
    <col min="3" max="3" width="10.57421875" style="0" customWidth="1"/>
    <col min="4" max="4" width="12.28125" style="0" customWidth="1"/>
    <col min="5" max="5" width="10.57421875" style="0" customWidth="1"/>
    <col min="6" max="6" width="12.00390625" style="0" customWidth="1"/>
    <col min="7" max="7" width="10.57421875" style="0" customWidth="1"/>
    <col min="8" max="8" width="13.140625" style="0" customWidth="1"/>
    <col min="9" max="9" width="10.57421875" style="0" customWidth="1"/>
    <col min="10" max="10" width="12.00390625" style="0" customWidth="1"/>
    <col min="11" max="11" width="10.57421875" style="0" customWidth="1"/>
    <col min="12" max="12" width="11.421875" style="0" customWidth="1"/>
    <col min="13" max="13" width="10.57421875" style="0" customWidth="1"/>
    <col min="14" max="14" width="12.28125" style="0" customWidth="1"/>
    <col min="15" max="15" width="10.57421875" style="0" customWidth="1"/>
    <col min="16" max="16" width="12.28125" style="0" customWidth="1"/>
    <col min="17" max="17" width="12.7109375" style="0" customWidth="1"/>
    <col min="18" max="18" width="17.140625" style="0" customWidth="1"/>
    <col min="19" max="19" width="44.7109375" style="0" customWidth="1"/>
  </cols>
  <sheetData>
    <row r="2" spans="1:18" s="7" customFormat="1" ht="27.7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7" customFormat="1" ht="27" customHeight="1">
      <c r="A3" s="72" t="s">
        <v>140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3:17" ht="23.25">
      <c r="C4" t="s">
        <v>57</v>
      </c>
      <c r="O4" s="62" t="s">
        <v>150</v>
      </c>
      <c r="P4" s="62"/>
      <c r="Q4" s="62"/>
    </row>
    <row r="5" spans="1:18" ht="36.75" customHeight="1">
      <c r="A5" s="70" t="s">
        <v>0</v>
      </c>
      <c r="B5" s="70" t="s">
        <v>1</v>
      </c>
      <c r="C5" s="70" t="s">
        <v>67</v>
      </c>
      <c r="D5" s="70"/>
      <c r="E5" s="70" t="s">
        <v>23</v>
      </c>
      <c r="F5" s="70"/>
      <c r="G5" s="70" t="s">
        <v>26</v>
      </c>
      <c r="H5" s="70"/>
      <c r="I5" s="70" t="s">
        <v>27</v>
      </c>
      <c r="J5" s="70"/>
      <c r="K5" s="70" t="s">
        <v>29</v>
      </c>
      <c r="L5" s="70"/>
      <c r="M5" s="70" t="s">
        <v>31</v>
      </c>
      <c r="N5" s="70"/>
      <c r="O5" s="70" t="s">
        <v>33</v>
      </c>
      <c r="P5" s="70"/>
      <c r="Q5" s="59" t="s">
        <v>58</v>
      </c>
      <c r="R5" s="59"/>
    </row>
    <row r="6" spans="1:18" ht="36.75" customHeight="1">
      <c r="A6" s="70"/>
      <c r="B6" s="70"/>
      <c r="C6" s="71" t="s">
        <v>4</v>
      </c>
      <c r="D6" s="71"/>
      <c r="E6" s="71" t="s">
        <v>24</v>
      </c>
      <c r="F6" s="71"/>
      <c r="G6" s="71" t="s">
        <v>25</v>
      </c>
      <c r="H6" s="71"/>
      <c r="I6" s="71" t="s">
        <v>28</v>
      </c>
      <c r="J6" s="71"/>
      <c r="K6" s="71" t="s">
        <v>30</v>
      </c>
      <c r="L6" s="71"/>
      <c r="M6" s="71" t="s">
        <v>32</v>
      </c>
      <c r="N6" s="71"/>
      <c r="O6" s="71" t="s">
        <v>34</v>
      </c>
      <c r="P6" s="71"/>
      <c r="Q6" s="5" t="s">
        <v>6</v>
      </c>
      <c r="R6" s="6" t="s">
        <v>2</v>
      </c>
    </row>
    <row r="7" spans="1:19" s="47" customFormat="1" ht="36.75" customHeight="1">
      <c r="A7" s="39">
        <v>1</v>
      </c>
      <c r="B7" s="14" t="s">
        <v>136</v>
      </c>
      <c r="C7" s="14" t="s">
        <v>83</v>
      </c>
      <c r="D7" s="12">
        <f>IF(C7="AA",10,IF(C7="AB",9,IF(C7="BB",8,IF(C7="BC",7,IF(C7="CC",6,IF(C7="CD",5,IF(C7="DD",4,IF(C7="F",0))))))))</f>
        <v>5</v>
      </c>
      <c r="E7" s="14" t="s">
        <v>84</v>
      </c>
      <c r="F7" s="12">
        <f>IF(E7="AA",10,IF(E7="AB",9,IF(E7="BB",8,IF(E7="BC",7,IF(E7="CC",6,IF(E7="CD",5,IF(E7="DD",4,IF(E7="F",0))))))))</f>
        <v>6</v>
      </c>
      <c r="G7" s="14" t="s">
        <v>81</v>
      </c>
      <c r="H7" s="12">
        <f>IF(G7="AA",10,IF(G7="AB",9,IF(G7="BB",8,IF(G7="BC",7,IF(G7="CC",6,IF(G7="CD",5,IF(G7="DD",4,IF(G7="F",0))))))))</f>
        <v>8</v>
      </c>
      <c r="I7" s="49" t="s">
        <v>86</v>
      </c>
      <c r="J7" s="12">
        <f>IF(I7="AA",10,IF(I7="AB",9,IF(I7="BB",8,IF(I7="BC",7,IF(I7="CC",6,IF(I7="CD",5,IF(I7="DD",4,IF(I7="F",0))))))))</f>
        <v>0</v>
      </c>
      <c r="K7" s="14" t="s">
        <v>81</v>
      </c>
      <c r="L7" s="12">
        <f>IF(K7="AA",10,IF(K7="AB",9,IF(K7="BB",8,IF(K7="BC",7,IF(K7="CC",6,IF(K7="CD",5,IF(K7="DD",4,IF(K7="F",0))))))))</f>
        <v>8</v>
      </c>
      <c r="M7" s="14" t="s">
        <v>80</v>
      </c>
      <c r="N7" s="12">
        <f>IF(M7="AA",10,IF(M7="AB",9,IF(M7="BB",8,IF(M7="BC",7,IF(M7="CC",6,IF(M7="CD",5,IF(M7="DD",4,IF(M7="F",0))))))))</f>
        <v>10</v>
      </c>
      <c r="O7" s="14" t="s">
        <v>79</v>
      </c>
      <c r="P7" s="12">
        <f>IF(O7="AA",10,IF(O7="AB",9,IF(O7="BB",8,IF(O7="BC",7,IF(O7="CC",6,IF(O7="CD",5,IF(O7="DD",4,IF(O7="F",0))))))))</f>
        <v>9</v>
      </c>
      <c r="Q7" s="6">
        <f>(D7*8+F7*8+H7*6+J7*8+L7*6+N7*2+P7*2)</f>
        <v>222</v>
      </c>
      <c r="R7" s="13">
        <f aca="true" t="shared" si="0" ref="R7:R17">(Q7/40)</f>
        <v>5.55</v>
      </c>
      <c r="S7" s="48" t="s">
        <v>138</v>
      </c>
    </row>
    <row r="8" spans="1:19" ht="36.75" customHeight="1">
      <c r="A8" s="36">
        <v>2</v>
      </c>
      <c r="B8" s="14" t="s">
        <v>118</v>
      </c>
      <c r="C8" s="14" t="s">
        <v>85</v>
      </c>
      <c r="D8" s="12">
        <f>IF(C8="AA",10,IF(C8="AB",9,IF(C8="BB",8,IF(C8="BC",7,IF(C8="CC",6,IF(C8="CD",5,IF(C8="DD",4,IF(C8="F",0))))))))</f>
        <v>4</v>
      </c>
      <c r="E8" s="14" t="s">
        <v>83</v>
      </c>
      <c r="F8" s="12">
        <f>IF(E8="AA",10,IF(E8="AB",9,IF(E8="BB",8,IF(E8="BC",7,IF(E8="CC",6,IF(E8="CD",5,IF(E8="DD",4,IF(E8="F",0))))))))</f>
        <v>5</v>
      </c>
      <c r="G8" s="14" t="s">
        <v>85</v>
      </c>
      <c r="H8" s="12">
        <f>IF(G8="AA",10,IF(G8="AB",9,IF(G8="BB",8,IF(G8="BC",7,IF(G8="CC",6,IF(G8="CD",5,IF(G8="DD",4,IF(G8="F",0))))))))</f>
        <v>4</v>
      </c>
      <c r="I8" s="49" t="s">
        <v>86</v>
      </c>
      <c r="J8" s="12">
        <f>IF(I8="AA",10,IF(I8="AB",9,IF(I8="BB",8,IF(I8="BC",7,IF(I8="CC",6,IF(I8="CD",5,IF(I8="DD",4,IF(I8="F",0))))))))</f>
        <v>0</v>
      </c>
      <c r="K8" s="14" t="s">
        <v>83</v>
      </c>
      <c r="L8" s="12">
        <f>IF(K8="AA",10,IF(K8="AB",9,IF(K8="BB",8,IF(K8="BC",7,IF(K8="CC",6,IF(K8="CD",5,IF(K8="DD",4,IF(K8="F",0))))))))</f>
        <v>5</v>
      </c>
      <c r="M8" s="14" t="s">
        <v>80</v>
      </c>
      <c r="N8" s="12">
        <f>IF(M8="AA",10,IF(M8="AB",9,IF(M8="BB",8,IF(M8="BC",7,IF(M8="CC",6,IF(M8="CD",5,IF(M8="DD",4,IF(M8="F",0))))))))</f>
        <v>10</v>
      </c>
      <c r="O8" s="14" t="s">
        <v>79</v>
      </c>
      <c r="P8" s="12">
        <f>IF(O8="AA",10,IF(O8="AB",9,IF(O8="BB",8,IF(O8="BC",7,IF(O8="CC",6,IF(O8="CD",5,IF(O8="DD",4,IF(O8="F",0))))))))</f>
        <v>9</v>
      </c>
      <c r="Q8" s="6">
        <f>(D8*8+F8*8+H8*6+J8*8+L8*6+N8*2+P8*2)</f>
        <v>164</v>
      </c>
      <c r="R8" s="13">
        <f t="shared" si="0"/>
        <v>4.1</v>
      </c>
      <c r="S8" s="37" t="s">
        <v>119</v>
      </c>
    </row>
    <row r="9" spans="1:19" ht="36.75" customHeight="1">
      <c r="A9" s="36">
        <v>3</v>
      </c>
      <c r="B9" s="14" t="s">
        <v>137</v>
      </c>
      <c r="C9" s="14" t="s">
        <v>86</v>
      </c>
      <c r="D9" s="12">
        <f>IF(C9="AA",10,IF(C9="AB",9,IF(C9="BB",8,IF(C9="BC",7,IF(C9="CC",6,IF(C9="CD",5,IF(C9="DD",4,IF(C9="F",0))))))))</f>
        <v>0</v>
      </c>
      <c r="E9" s="49" t="s">
        <v>86</v>
      </c>
      <c r="F9" s="12">
        <f>IF(E9="AA",10,IF(E9="AB",9,IF(E9="BB",8,IF(E9="BC",7,IF(E9="CC",6,IF(E9="CD",5,IF(E9="DD",4,IF(E9="F",0))))))))</f>
        <v>0</v>
      </c>
      <c r="G9" s="14" t="s">
        <v>86</v>
      </c>
      <c r="H9" s="12">
        <f>IF(G9="AA",10,IF(G9="AB",9,IF(G9="BB",8,IF(G9="BC",7,IF(G9="CC",6,IF(G9="CD",5,IF(G9="DD",4,IF(G9="F",0))))))))</f>
        <v>0</v>
      </c>
      <c r="I9" s="14" t="s">
        <v>86</v>
      </c>
      <c r="J9" s="12">
        <f>IF(I9="AA",10,IF(I9="AB",9,IF(I9="BB",8,IF(I9="BC",7,IF(I9="CC",6,IF(I9="CD",5,IF(I9="DD",4,IF(I9="F",0))))))))</f>
        <v>0</v>
      </c>
      <c r="K9" s="14" t="s">
        <v>85</v>
      </c>
      <c r="L9" s="12">
        <f>IF(K9="AA",10,IF(K9="AB",9,IF(K9="BB",8,IF(K9="BC",7,IF(K9="CC",6,IF(K9="CD",5,IF(K9="DD",4,IF(K9="F",0))))))))</f>
        <v>4</v>
      </c>
      <c r="M9" s="14" t="s">
        <v>86</v>
      </c>
      <c r="N9" s="12">
        <f>IF(M9="AA",10,IF(M9="AB",9,IF(M9="BB",8,IF(M9="BC",7,IF(M9="CC",6,IF(M9="CD",5,IF(M9="DD",4,IF(M9="F",0))))))))</f>
        <v>0</v>
      </c>
      <c r="O9" s="14" t="s">
        <v>79</v>
      </c>
      <c r="P9" s="12">
        <f>IF(O9="AA",10,IF(O9="AB",9,IF(O9="BB",8,IF(O9="BC",7,IF(O9="CC",6,IF(O9="CD",5,IF(O9="DD",4,IF(O9="F",0))))))))</f>
        <v>9</v>
      </c>
      <c r="Q9" s="6">
        <f>(D9*8+F9*8+H9*6+J9*8+L9*6+N9*2+P9*2)</f>
        <v>42</v>
      </c>
      <c r="R9" s="13">
        <f t="shared" si="0"/>
        <v>1.05</v>
      </c>
      <c r="S9" s="37" t="s">
        <v>139</v>
      </c>
    </row>
    <row r="10" spans="1:19" ht="36.75" customHeight="1">
      <c r="A10" s="36">
        <v>4</v>
      </c>
      <c r="B10" s="54" t="s">
        <v>104</v>
      </c>
      <c r="C10" s="14" t="s">
        <v>86</v>
      </c>
      <c r="D10" s="12">
        <f>IF(C10="AA",10,IF(C10="AB",9,IF(C10="BB",8,IF(C10="BC",7,IF(C10="CC",6,IF(C10="CD",5,IF(C10="DD",4,IF(C10="F",0))))))))</f>
        <v>0</v>
      </c>
      <c r="E10" s="14" t="s">
        <v>86</v>
      </c>
      <c r="F10" s="12">
        <f>IF(E10="AA",10,IF(E10="AB",9,IF(E10="BB",8,IF(E10="BC",7,IF(E10="CC",6,IF(E10="CD",5,IF(E10="DD",4,IF(E10="F",0))))))))</f>
        <v>0</v>
      </c>
      <c r="G10" s="14" t="s">
        <v>85</v>
      </c>
      <c r="H10" s="12">
        <f>IF(G10="AA",10,IF(G10="AB",9,IF(G10="BB",8,IF(G10="BC",7,IF(G10="CC",6,IF(G10="CD",5,IF(G10="DD",4,IF(G10="F",0))))))))</f>
        <v>4</v>
      </c>
      <c r="I10" s="14" t="s">
        <v>83</v>
      </c>
      <c r="J10" s="12">
        <f>IF(I10="AA",10,IF(I10="AB",9,IF(I10="BB",8,IF(I10="BC",7,IF(I10="CC",6,IF(I10="CD",5,IF(I10="DD",4,IF(I10="F",0))))))))</f>
        <v>5</v>
      </c>
      <c r="K10" s="49" t="s">
        <v>86</v>
      </c>
      <c r="L10" s="12">
        <f>IF(K10="AA",10,IF(K10="AB",9,IF(K10="BB",8,IF(K10="BC",7,IF(K10="CC",6,IF(K10="CD",5,IF(K10="DD",4,IF(K10="F",0))))))))</f>
        <v>0</v>
      </c>
      <c r="M10" s="14" t="s">
        <v>84</v>
      </c>
      <c r="N10" s="12">
        <f>IF(M10="AA",10,IF(M10="AB",9,IF(M10="BB",8,IF(M10="BC",7,IF(M10="CC",6,IF(M10="CD",5,IF(M10="DD",4,IF(M10="F",0))))))))</f>
        <v>6</v>
      </c>
      <c r="O10" s="14" t="s">
        <v>84</v>
      </c>
      <c r="P10" s="12">
        <f>IF(O10="AA",10,IF(O10="AB",9,IF(O10="BB",8,IF(O10="BC",7,IF(O10="CC",6,IF(O10="CD",5,IF(O10="DD",4,IF(O10="F",0))))))))</f>
        <v>6</v>
      </c>
      <c r="Q10" s="6">
        <f>(D10*8+F10*8+H10*6+J10*8+L10*6+N10*2+P10*2)</f>
        <v>88</v>
      </c>
      <c r="R10" s="13">
        <f>(Q10/40)</f>
        <v>2.2</v>
      </c>
      <c r="S10" s="37" t="s">
        <v>111</v>
      </c>
    </row>
    <row r="11" spans="1:19" s="17" customFormat="1" ht="33.75" customHeight="1">
      <c r="A11" s="36">
        <v>5</v>
      </c>
      <c r="B11" s="11" t="s">
        <v>70</v>
      </c>
      <c r="C11" s="11" t="s">
        <v>85</v>
      </c>
      <c r="D11" s="12">
        <f aca="true" t="shared" si="1" ref="D11:D17">IF(C11="AA",10,IF(C11="AB",9,IF(C11="BB",8,IF(C11="BC",7,IF(C11="CC",6,IF(C11="CD",5,IF(C11="DD",4,IF(C11="F",0))))))))</f>
        <v>4</v>
      </c>
      <c r="E11" s="50" t="s">
        <v>86</v>
      </c>
      <c r="F11" s="12">
        <f aca="true" t="shared" si="2" ref="F11:F17">IF(E11="AA",10,IF(E11="AB",9,IF(E11="BB",8,IF(E11="BC",7,IF(E11="CC",6,IF(E11="CD",5,IF(E11="DD",4,IF(E11="F",0))))))))</f>
        <v>0</v>
      </c>
      <c r="G11" s="50" t="s">
        <v>86</v>
      </c>
      <c r="H11" s="12">
        <f aca="true" t="shared" si="3" ref="H11:H17">IF(G11="AA",10,IF(G11="AB",9,IF(G11="BB",8,IF(G11="BC",7,IF(G11="CC",6,IF(G11="CD",5,IF(G11="DD",4,IF(G11="F",0))))))))</f>
        <v>0</v>
      </c>
      <c r="I11" s="11" t="s">
        <v>85</v>
      </c>
      <c r="J11" s="12">
        <f aca="true" t="shared" si="4" ref="J11:J17">IF(I11="AA",10,IF(I11="AB",9,IF(I11="BB",8,IF(I11="BC",7,IF(I11="CC",6,IF(I11="CD",5,IF(I11="DD",4,IF(I11="F",0))))))))</f>
        <v>4</v>
      </c>
      <c r="K11" s="11" t="s">
        <v>85</v>
      </c>
      <c r="L11" s="12">
        <f aca="true" t="shared" si="5" ref="L11:L17">IF(K11="AA",10,IF(K11="AB",9,IF(K11="BB",8,IF(K11="BC",7,IF(K11="CC",6,IF(K11="CD",5,IF(K11="DD",4,IF(K11="F",0))))))))</f>
        <v>4</v>
      </c>
      <c r="M11" s="11" t="s">
        <v>81</v>
      </c>
      <c r="N11" s="12">
        <f aca="true" t="shared" si="6" ref="N11:N17">IF(M11="AA",10,IF(M11="AB",9,IF(M11="BB",8,IF(M11="BC",7,IF(M11="CC",6,IF(M11="CD",5,IF(M11="DD",4,IF(M11="F",0))))))))</f>
        <v>8</v>
      </c>
      <c r="O11" s="11" t="s">
        <v>81</v>
      </c>
      <c r="P11" s="12">
        <f aca="true" t="shared" si="7" ref="P11:P17">IF(O11="AA",10,IF(O11="AB",9,IF(O11="BB",8,IF(O11="BC",7,IF(O11="CC",6,IF(O11="CD",5,IF(O11="DD",4,IF(O11="F",0))))))))</f>
        <v>8</v>
      </c>
      <c r="Q11" s="6">
        <f aca="true" t="shared" si="8" ref="Q11:Q17">(D11*8+F11*8+H11*6+J11*8+L11*6+N11*2+P11*2)</f>
        <v>120</v>
      </c>
      <c r="R11" s="13">
        <f t="shared" si="0"/>
        <v>3</v>
      </c>
      <c r="S11" s="30" t="s">
        <v>90</v>
      </c>
    </row>
    <row r="12" spans="1:19" s="17" customFormat="1" ht="33.75" customHeight="1">
      <c r="A12" s="36">
        <v>6</v>
      </c>
      <c r="B12" s="11" t="s">
        <v>105</v>
      </c>
      <c r="C12" s="50" t="s">
        <v>86</v>
      </c>
      <c r="D12" s="12">
        <f t="shared" si="1"/>
        <v>0</v>
      </c>
      <c r="E12" s="11" t="s">
        <v>85</v>
      </c>
      <c r="F12" s="12">
        <f t="shared" si="2"/>
        <v>4</v>
      </c>
      <c r="G12" s="11" t="s">
        <v>85</v>
      </c>
      <c r="H12" s="12">
        <f t="shared" si="3"/>
        <v>4</v>
      </c>
      <c r="I12" s="11" t="s">
        <v>84</v>
      </c>
      <c r="J12" s="12">
        <f t="shared" si="4"/>
        <v>6</v>
      </c>
      <c r="K12" s="11" t="s">
        <v>85</v>
      </c>
      <c r="L12" s="12">
        <f t="shared" si="5"/>
        <v>4</v>
      </c>
      <c r="M12" s="11" t="s">
        <v>79</v>
      </c>
      <c r="N12" s="12">
        <f t="shared" si="6"/>
        <v>9</v>
      </c>
      <c r="O12" s="11" t="s">
        <v>81</v>
      </c>
      <c r="P12" s="12">
        <f t="shared" si="7"/>
        <v>8</v>
      </c>
      <c r="Q12" s="6">
        <f t="shared" si="8"/>
        <v>162</v>
      </c>
      <c r="R12" s="13">
        <f t="shared" si="0"/>
        <v>4.05</v>
      </c>
      <c r="S12" s="37" t="s">
        <v>112</v>
      </c>
    </row>
    <row r="13" spans="1:19" s="17" customFormat="1" ht="33.75" customHeight="1">
      <c r="A13" s="36">
        <v>7</v>
      </c>
      <c r="B13" s="11" t="s">
        <v>106</v>
      </c>
      <c r="C13" s="11" t="s">
        <v>85</v>
      </c>
      <c r="D13" s="12">
        <f t="shared" si="1"/>
        <v>4</v>
      </c>
      <c r="E13" s="11" t="s">
        <v>85</v>
      </c>
      <c r="F13" s="12">
        <f t="shared" si="2"/>
        <v>4</v>
      </c>
      <c r="G13" s="11" t="s">
        <v>86</v>
      </c>
      <c r="H13" s="12">
        <f t="shared" si="3"/>
        <v>0</v>
      </c>
      <c r="I13" s="50" t="s">
        <v>86</v>
      </c>
      <c r="J13" s="12">
        <f t="shared" si="4"/>
        <v>0</v>
      </c>
      <c r="K13" s="11" t="s">
        <v>85</v>
      </c>
      <c r="L13" s="12">
        <f t="shared" si="5"/>
        <v>4</v>
      </c>
      <c r="M13" s="11" t="s">
        <v>81</v>
      </c>
      <c r="N13" s="12">
        <f t="shared" si="6"/>
        <v>8</v>
      </c>
      <c r="O13" s="11" t="s">
        <v>81</v>
      </c>
      <c r="P13" s="12">
        <f t="shared" si="7"/>
        <v>8</v>
      </c>
      <c r="Q13" s="6">
        <f t="shared" si="8"/>
        <v>120</v>
      </c>
      <c r="R13" s="13">
        <f t="shared" si="0"/>
        <v>3</v>
      </c>
      <c r="S13" s="38" t="s">
        <v>113</v>
      </c>
    </row>
    <row r="14" spans="1:19" s="17" customFormat="1" ht="33.75" customHeight="1">
      <c r="A14" s="36">
        <v>8</v>
      </c>
      <c r="B14" s="11" t="s">
        <v>107</v>
      </c>
      <c r="C14" s="11" t="s">
        <v>85</v>
      </c>
      <c r="D14" s="12">
        <f t="shared" si="1"/>
        <v>4</v>
      </c>
      <c r="E14" s="50" t="s">
        <v>85</v>
      </c>
      <c r="F14" s="12">
        <f t="shared" si="2"/>
        <v>4</v>
      </c>
      <c r="G14" s="11" t="s">
        <v>85</v>
      </c>
      <c r="H14" s="12">
        <f t="shared" si="3"/>
        <v>4</v>
      </c>
      <c r="I14" s="11" t="s">
        <v>85</v>
      </c>
      <c r="J14" s="12">
        <f t="shared" si="4"/>
        <v>4</v>
      </c>
      <c r="K14" s="11" t="s">
        <v>85</v>
      </c>
      <c r="L14" s="12">
        <f t="shared" si="5"/>
        <v>4</v>
      </c>
      <c r="M14" s="11" t="s">
        <v>79</v>
      </c>
      <c r="N14" s="12">
        <f t="shared" si="6"/>
        <v>9</v>
      </c>
      <c r="O14" s="11" t="s">
        <v>79</v>
      </c>
      <c r="P14" s="12">
        <f t="shared" si="7"/>
        <v>9</v>
      </c>
      <c r="Q14" s="6">
        <f t="shared" si="8"/>
        <v>180</v>
      </c>
      <c r="R14" s="13">
        <f t="shared" si="0"/>
        <v>4.5</v>
      </c>
      <c r="S14" s="37" t="s">
        <v>114</v>
      </c>
    </row>
    <row r="15" spans="1:19" ht="30" customHeight="1">
      <c r="A15" s="36">
        <v>9</v>
      </c>
      <c r="B15" s="11" t="s">
        <v>108</v>
      </c>
      <c r="C15" s="11" t="s">
        <v>86</v>
      </c>
      <c r="D15" s="12">
        <f t="shared" si="1"/>
        <v>0</v>
      </c>
      <c r="E15" s="11" t="s">
        <v>86</v>
      </c>
      <c r="F15" s="12">
        <f t="shared" si="2"/>
        <v>0</v>
      </c>
      <c r="G15" s="11" t="s">
        <v>85</v>
      </c>
      <c r="H15" s="12">
        <f t="shared" si="3"/>
        <v>4</v>
      </c>
      <c r="I15" s="11" t="s">
        <v>86</v>
      </c>
      <c r="J15" s="12">
        <f t="shared" si="4"/>
        <v>0</v>
      </c>
      <c r="K15" s="50" t="s">
        <v>86</v>
      </c>
      <c r="L15" s="12">
        <f t="shared" si="5"/>
        <v>0</v>
      </c>
      <c r="M15" s="35" t="s">
        <v>84</v>
      </c>
      <c r="N15" s="12">
        <f t="shared" si="6"/>
        <v>6</v>
      </c>
      <c r="O15" s="35" t="s">
        <v>79</v>
      </c>
      <c r="P15" s="12">
        <f t="shared" si="7"/>
        <v>9</v>
      </c>
      <c r="Q15" s="6">
        <f t="shared" si="8"/>
        <v>54</v>
      </c>
      <c r="R15" s="13">
        <f t="shared" si="0"/>
        <v>1.35</v>
      </c>
      <c r="S15" s="37" t="s">
        <v>115</v>
      </c>
    </row>
    <row r="16" spans="1:19" ht="30" customHeight="1">
      <c r="A16" s="36">
        <v>10</v>
      </c>
      <c r="B16" s="11" t="s">
        <v>109</v>
      </c>
      <c r="C16" s="50" t="s">
        <v>86</v>
      </c>
      <c r="D16" s="12">
        <f t="shared" si="1"/>
        <v>0</v>
      </c>
      <c r="E16" s="11" t="s">
        <v>85</v>
      </c>
      <c r="F16" s="12">
        <f t="shared" si="2"/>
        <v>4</v>
      </c>
      <c r="G16" s="11" t="s">
        <v>84</v>
      </c>
      <c r="H16" s="12">
        <f t="shared" si="3"/>
        <v>6</v>
      </c>
      <c r="I16" s="11" t="s">
        <v>81</v>
      </c>
      <c r="J16" s="12">
        <f t="shared" si="4"/>
        <v>8</v>
      </c>
      <c r="K16" s="50" t="s">
        <v>86</v>
      </c>
      <c r="L16" s="12">
        <f t="shared" si="5"/>
        <v>0</v>
      </c>
      <c r="M16" s="35" t="s">
        <v>79</v>
      </c>
      <c r="N16" s="12">
        <f t="shared" si="6"/>
        <v>9</v>
      </c>
      <c r="O16" s="35" t="s">
        <v>81</v>
      </c>
      <c r="P16" s="12">
        <f t="shared" si="7"/>
        <v>8</v>
      </c>
      <c r="Q16" s="6">
        <f t="shared" si="8"/>
        <v>166</v>
      </c>
      <c r="R16" s="13">
        <f t="shared" si="0"/>
        <v>4.15</v>
      </c>
      <c r="S16" s="37" t="s">
        <v>116</v>
      </c>
    </row>
    <row r="17" spans="1:19" ht="30" customHeight="1">
      <c r="A17" s="36">
        <v>11</v>
      </c>
      <c r="B17" s="11" t="s">
        <v>110</v>
      </c>
      <c r="C17" s="11" t="s">
        <v>85</v>
      </c>
      <c r="D17" s="12">
        <f t="shared" si="1"/>
        <v>4</v>
      </c>
      <c r="E17" s="50" t="s">
        <v>86</v>
      </c>
      <c r="F17" s="12">
        <f t="shared" si="2"/>
        <v>0</v>
      </c>
      <c r="G17" s="11" t="s">
        <v>85</v>
      </c>
      <c r="H17" s="12">
        <f t="shared" si="3"/>
        <v>4</v>
      </c>
      <c r="I17" s="11" t="s">
        <v>82</v>
      </c>
      <c r="J17" s="12">
        <f t="shared" si="4"/>
        <v>7</v>
      </c>
      <c r="K17" s="11" t="s">
        <v>79</v>
      </c>
      <c r="L17" s="12">
        <f t="shared" si="5"/>
        <v>9</v>
      </c>
      <c r="M17" s="35" t="s">
        <v>82</v>
      </c>
      <c r="N17" s="12">
        <f t="shared" si="6"/>
        <v>7</v>
      </c>
      <c r="O17" s="35" t="s">
        <v>81</v>
      </c>
      <c r="P17" s="12">
        <f t="shared" si="7"/>
        <v>8</v>
      </c>
      <c r="Q17" s="6">
        <f t="shared" si="8"/>
        <v>196</v>
      </c>
      <c r="R17" s="13">
        <f t="shared" si="0"/>
        <v>4.9</v>
      </c>
      <c r="S17" s="37" t="s">
        <v>117</v>
      </c>
    </row>
    <row r="23" spans="2:9" ht="14.25">
      <c r="B23" s="73"/>
      <c r="C23" s="73"/>
      <c r="D23" s="73"/>
      <c r="E23" s="73"/>
      <c r="F23" s="46"/>
      <c r="G23" s="46"/>
      <c r="H23" s="45"/>
      <c r="I23" s="45"/>
    </row>
    <row r="32" spans="1:18" s="24" customFormat="1" ht="15">
      <c r="A32" s="23" t="s">
        <v>96</v>
      </c>
      <c r="B32" s="23"/>
      <c r="C32" s="23"/>
      <c r="D32" s="23"/>
      <c r="E32" s="23"/>
      <c r="F32" s="23"/>
      <c r="G32" s="23"/>
      <c r="H32" s="23" t="s">
        <v>97</v>
      </c>
      <c r="I32" s="23"/>
      <c r="J32" s="23"/>
      <c r="K32" s="23"/>
      <c r="L32" s="23"/>
      <c r="M32" s="23" t="s">
        <v>98</v>
      </c>
      <c r="N32" s="23"/>
      <c r="O32" s="23"/>
      <c r="R32" s="23" t="s">
        <v>99</v>
      </c>
    </row>
    <row r="39" spans="1:18" ht="15">
      <c r="A39" s="23" t="s">
        <v>96</v>
      </c>
      <c r="B39" s="23"/>
      <c r="C39" s="23"/>
      <c r="D39" s="23"/>
      <c r="E39" s="23"/>
      <c r="F39" s="23"/>
      <c r="G39" s="23"/>
      <c r="H39" s="23" t="s">
        <v>97</v>
      </c>
      <c r="I39" s="23"/>
      <c r="J39" s="23"/>
      <c r="K39" s="23"/>
      <c r="L39" s="23"/>
      <c r="M39" s="23" t="s">
        <v>98</v>
      </c>
      <c r="N39" s="23"/>
      <c r="O39" s="23"/>
      <c r="P39" s="24"/>
      <c r="Q39" s="24"/>
      <c r="R39" s="23" t="s">
        <v>99</v>
      </c>
    </row>
  </sheetData>
  <sheetProtection/>
  <mergeCells count="21">
    <mergeCell ref="B23:E23"/>
    <mergeCell ref="E6:F6"/>
    <mergeCell ref="A2:R2"/>
    <mergeCell ref="A3:R3"/>
    <mergeCell ref="O6:P6"/>
    <mergeCell ref="Q5:R5"/>
    <mergeCell ref="C6:D6"/>
    <mergeCell ref="I5:J5"/>
    <mergeCell ref="K6:L6"/>
    <mergeCell ref="M5:N5"/>
    <mergeCell ref="K5:L5"/>
    <mergeCell ref="E5:F5"/>
    <mergeCell ref="O4:Q4"/>
    <mergeCell ref="O5:P5"/>
    <mergeCell ref="I6:J6"/>
    <mergeCell ref="M6:N6"/>
    <mergeCell ref="A5:A6"/>
    <mergeCell ref="G6:H6"/>
    <mergeCell ref="C5:D5"/>
    <mergeCell ref="B5:B6"/>
    <mergeCell ref="G5:H5"/>
  </mergeCells>
  <dataValidations count="1">
    <dataValidation type="textLength" operator="greaterThan" showInputMessage="1" showErrorMessage="1" promptTitle="Grade Point" prompt="This is Grade Point obtained" errorTitle="Grade Point" error="Dont Change." sqref="L7:L17 J7:J17 D7:D17 H7:H17 F7:F17 N7:N17 P7:P17">
      <formula1>10</formula1>
    </dataValidation>
  </dataValidations>
  <printOptions horizontalCentered="1"/>
  <pageMargins left="0.826771653543307" right="0.47244094488189" top="0.393700787401575" bottom="0.551181102362205" header="0.31496062992126" footer="0.31496062992126"/>
  <pageSetup horizontalDpi="600" verticalDpi="600" orientation="landscape" paperSize="5" scale="70" r:id="rId1"/>
  <colBreaks count="1" manualBreakCount="1">
    <brk id="18" max="1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9"/>
  <sheetViews>
    <sheetView view="pageBreakPreview" zoomScale="63" zoomScaleNormal="55" zoomScaleSheetLayoutView="6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6" sqref="H26"/>
    </sheetView>
  </sheetViews>
  <sheetFormatPr defaultColWidth="9.140625" defaultRowHeight="15"/>
  <cols>
    <col min="2" max="2" width="21.57421875" style="0" customWidth="1"/>
    <col min="3" max="14" width="10.57421875" style="0" customWidth="1"/>
    <col min="15" max="15" width="13.28125" style="0" customWidth="1"/>
    <col min="16" max="16" width="18.00390625" style="0" customWidth="1"/>
    <col min="17" max="17" width="38.8515625" style="0" customWidth="1"/>
  </cols>
  <sheetData>
    <row r="1" spans="2:16" ht="11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16" s="7" customFormat="1" ht="27.7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7" customFormat="1" ht="22.5">
      <c r="A3" s="65" t="s">
        <v>141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4:16" ht="23.25">
      <c r="D4" s="2"/>
      <c r="E4" s="2"/>
      <c r="F4" s="2"/>
      <c r="G4" s="2"/>
      <c r="H4" s="2"/>
      <c r="I4" s="2"/>
      <c r="J4" s="2"/>
      <c r="K4" s="2"/>
      <c r="L4" s="2"/>
      <c r="M4" s="62" t="s">
        <v>150</v>
      </c>
      <c r="N4" s="74"/>
      <c r="O4" s="74"/>
      <c r="P4" s="2"/>
    </row>
    <row r="5" spans="1:16" ht="34.5" customHeight="1">
      <c r="A5" s="58" t="s">
        <v>0</v>
      </c>
      <c r="B5" s="58" t="s">
        <v>1</v>
      </c>
      <c r="C5" s="58" t="s">
        <v>67</v>
      </c>
      <c r="D5" s="58"/>
      <c r="E5" s="58" t="s">
        <v>35</v>
      </c>
      <c r="F5" s="58"/>
      <c r="G5" s="58" t="s">
        <v>36</v>
      </c>
      <c r="H5" s="58"/>
      <c r="I5" s="58" t="s">
        <v>37</v>
      </c>
      <c r="J5" s="58"/>
      <c r="K5" s="58" t="s">
        <v>38</v>
      </c>
      <c r="L5" s="58"/>
      <c r="M5" s="58" t="s">
        <v>39</v>
      </c>
      <c r="N5" s="58"/>
      <c r="O5" s="59" t="s">
        <v>58</v>
      </c>
      <c r="P5" s="59"/>
    </row>
    <row r="6" spans="1:16" ht="34.5" customHeight="1">
      <c r="A6" s="58"/>
      <c r="B6" s="58"/>
      <c r="C6" s="60" t="s">
        <v>4</v>
      </c>
      <c r="D6" s="60"/>
      <c r="E6" s="60" t="s">
        <v>59</v>
      </c>
      <c r="F6" s="60"/>
      <c r="G6" s="60" t="s">
        <v>40</v>
      </c>
      <c r="H6" s="60"/>
      <c r="I6" s="60" t="s">
        <v>60</v>
      </c>
      <c r="J6" s="60"/>
      <c r="K6" s="60" t="s">
        <v>71</v>
      </c>
      <c r="L6" s="60"/>
      <c r="M6" s="60" t="s">
        <v>72</v>
      </c>
      <c r="N6" s="60"/>
      <c r="O6" s="5" t="s">
        <v>6</v>
      </c>
      <c r="P6" s="6" t="s">
        <v>2</v>
      </c>
    </row>
    <row r="7" spans="1:17" ht="30" customHeight="1">
      <c r="A7" s="11">
        <v>1</v>
      </c>
      <c r="B7" s="11" t="s">
        <v>120</v>
      </c>
      <c r="C7" s="50" t="s">
        <v>86</v>
      </c>
      <c r="D7" s="12">
        <f>IF(C7="AA",10,IF(C7="AB",9,IF(C7="BB",8,IF(C7="BC",7,IF(C7="CC",6,IF(C7="CD",5,IF(C7="DD",4,IF(C7="F",0))))))))</f>
        <v>0</v>
      </c>
      <c r="E7" s="11" t="s">
        <v>86</v>
      </c>
      <c r="F7" s="12">
        <f>IF(E7="AA",10,IF(E7="AB",9,IF(E7="BB",8,IF(E7="BC",7,IF(E7="CC",6,IF(E7="CD",5,IF(E7="DD",4,IF(E7="F",0))))))))</f>
        <v>0</v>
      </c>
      <c r="G7" s="11" t="s">
        <v>86</v>
      </c>
      <c r="H7" s="12">
        <f>IF(G7="AA",10,IF(G7="AB",9,IF(G7="BB",8,IF(G7="BC",7,IF(G7="CC",6,IF(G7="CD",5,IF(G7="DD",4,IF(G7="F",0))))))))</f>
        <v>0</v>
      </c>
      <c r="I7" s="11" t="s">
        <v>83</v>
      </c>
      <c r="J7" s="12">
        <f>IF(I7="AA",10,IF(I7="AB",9,IF(I7="BB",8,IF(I7="BC",7,IF(I7="CC",6,IF(I7="CD",5,IF(I7="DD",4,IF(I7="F",0))))))))</f>
        <v>5</v>
      </c>
      <c r="K7" s="11" t="s">
        <v>85</v>
      </c>
      <c r="L7" s="12">
        <f>IF(K7="AA",10,IF(K7="AB",9,IF(K7="BB",8,IF(K7="BC",7,IF(K7="CC",6,IF(K7="CD",5,IF(K7="DD",4,IF(K7="F",0))))))))</f>
        <v>4</v>
      </c>
      <c r="M7" s="35" t="s">
        <v>82</v>
      </c>
      <c r="N7" s="12">
        <f>IF(M7="AA",10,IF(M7="AB",9,IF(M7="BB",8,IF(M7="BC",7,IF(M7="CC",6,IF(M7="CD",5,IF(M7="DD",4,IF(M7="F",0))))))))</f>
        <v>7</v>
      </c>
      <c r="O7" s="6">
        <f>(D7*8+F7*8+H7*8+J7*8+L7*6+N7*2)</f>
        <v>78</v>
      </c>
      <c r="P7" s="13">
        <f>(O7/40)</f>
        <v>1.95</v>
      </c>
      <c r="Q7" s="37" t="s">
        <v>121</v>
      </c>
    </row>
    <row r="19" spans="1:16" s="24" customFormat="1" ht="15">
      <c r="A19" s="23" t="s">
        <v>96</v>
      </c>
      <c r="B19" s="23"/>
      <c r="C19" s="23"/>
      <c r="D19" s="23"/>
      <c r="E19" s="23"/>
      <c r="F19" s="23"/>
      <c r="G19" s="23"/>
      <c r="H19" s="23" t="s">
        <v>97</v>
      </c>
      <c r="I19" s="23"/>
      <c r="J19" s="23"/>
      <c r="K19" s="23"/>
      <c r="L19" s="23"/>
      <c r="M19" s="23" t="s">
        <v>98</v>
      </c>
      <c r="N19" s="23"/>
      <c r="O19" s="23"/>
      <c r="P19" s="23" t="s">
        <v>99</v>
      </c>
    </row>
  </sheetData>
  <sheetProtection/>
  <mergeCells count="18">
    <mergeCell ref="M4:O4"/>
    <mergeCell ref="M5:N5"/>
    <mergeCell ref="B5:B6"/>
    <mergeCell ref="C5:D5"/>
    <mergeCell ref="E5:F5"/>
    <mergeCell ref="G5:H5"/>
    <mergeCell ref="I5:J5"/>
    <mergeCell ref="K5:L5"/>
    <mergeCell ref="A3:P3"/>
    <mergeCell ref="A2:P2"/>
    <mergeCell ref="O5:P5"/>
    <mergeCell ref="C6:D6"/>
    <mergeCell ref="E6:F6"/>
    <mergeCell ref="G6:H6"/>
    <mergeCell ref="I6:J6"/>
    <mergeCell ref="K6:L6"/>
    <mergeCell ref="M6:N6"/>
    <mergeCell ref="A5:A6"/>
  </mergeCells>
  <dataValidations count="1">
    <dataValidation type="textLength" operator="greaterThan" showInputMessage="1" showErrorMessage="1" promptTitle="Grade Point" prompt="This is Grade Point obtained" errorTitle="Grade Point" error="Dont Change." sqref="J7 N7 F7 H7 L7 D7">
      <formula1>10</formula1>
    </dataValidation>
  </dataValidations>
  <printOptions horizontalCentered="1"/>
  <pageMargins left="0.866141732283465" right="0.47244094488189" top="0.393700787401575" bottom="0.748031496062992" header="0.31496062992126" footer="0.31496062992126"/>
  <pageSetup horizontalDpi="600" verticalDpi="6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V25"/>
  <sheetViews>
    <sheetView view="pageBreakPreview" zoomScale="61" zoomScaleNormal="134" zoomScaleSheetLayoutView="6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4" sqref="O4:Q4"/>
    </sheetView>
  </sheetViews>
  <sheetFormatPr defaultColWidth="9.140625" defaultRowHeight="15"/>
  <cols>
    <col min="1" max="1" width="8.140625" style="0" customWidth="1"/>
    <col min="2" max="2" width="21.57421875" style="0" customWidth="1"/>
    <col min="3" max="3" width="10.8515625" style="0" customWidth="1"/>
    <col min="4" max="4" width="11.00390625" style="0" customWidth="1"/>
    <col min="5" max="5" width="11.140625" style="0" customWidth="1"/>
    <col min="6" max="6" width="11.28125" style="0" customWidth="1"/>
    <col min="7" max="7" width="10.8515625" style="0" customWidth="1"/>
    <col min="8" max="8" width="11.00390625" style="0" customWidth="1"/>
    <col min="9" max="9" width="10.8515625" style="0" customWidth="1"/>
    <col min="10" max="10" width="11.28125" style="0" customWidth="1"/>
    <col min="11" max="11" width="10.8515625" style="0" customWidth="1"/>
    <col min="12" max="12" width="10.28125" style="0" customWidth="1"/>
    <col min="13" max="13" width="10.8515625" style="0" customWidth="1"/>
    <col min="14" max="14" width="10.140625" style="0" customWidth="1"/>
    <col min="15" max="15" width="10.8515625" style="0" customWidth="1"/>
    <col min="16" max="16" width="9.7109375" style="0" customWidth="1"/>
    <col min="17" max="17" width="11.00390625" style="0" customWidth="1"/>
    <col min="18" max="18" width="11.7109375" style="0" customWidth="1"/>
    <col min="19" max="19" width="37.57421875" style="0" customWidth="1"/>
  </cols>
  <sheetData>
    <row r="2" spans="1:18" s="7" customFormat="1" ht="27" customHeight="1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7" customFormat="1" ht="22.5">
      <c r="A3" s="65" t="s">
        <v>144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5:17" ht="23.25">
      <c r="O4" s="62" t="s">
        <v>150</v>
      </c>
      <c r="P4" s="62"/>
      <c r="Q4" s="62"/>
    </row>
    <row r="5" spans="1:18" ht="39.75" customHeight="1">
      <c r="A5" s="68" t="s">
        <v>0</v>
      </c>
      <c r="B5" s="68" t="s">
        <v>1</v>
      </c>
      <c r="C5" s="58" t="s">
        <v>61</v>
      </c>
      <c r="D5" s="58"/>
      <c r="E5" s="58" t="s">
        <v>41</v>
      </c>
      <c r="F5" s="58"/>
      <c r="G5" s="58" t="s">
        <v>36</v>
      </c>
      <c r="H5" s="58"/>
      <c r="I5" s="58" t="s">
        <v>42</v>
      </c>
      <c r="J5" s="58"/>
      <c r="K5" s="58" t="s">
        <v>43</v>
      </c>
      <c r="L5" s="58"/>
      <c r="M5" s="58" t="s">
        <v>44</v>
      </c>
      <c r="N5" s="58"/>
      <c r="O5" s="58" t="s">
        <v>45</v>
      </c>
      <c r="P5" s="58"/>
      <c r="Q5" s="59" t="s">
        <v>58</v>
      </c>
      <c r="R5" s="59"/>
    </row>
    <row r="6" spans="1:18" ht="34.5" customHeight="1">
      <c r="A6" s="69"/>
      <c r="B6" s="69"/>
      <c r="C6" s="60" t="s">
        <v>4</v>
      </c>
      <c r="D6" s="60"/>
      <c r="E6" s="60" t="s">
        <v>53</v>
      </c>
      <c r="F6" s="60"/>
      <c r="G6" s="60" t="s">
        <v>40</v>
      </c>
      <c r="H6" s="60"/>
      <c r="I6" s="60" t="s">
        <v>54</v>
      </c>
      <c r="J6" s="60"/>
      <c r="K6" s="60" t="s">
        <v>62</v>
      </c>
      <c r="L6" s="60"/>
      <c r="M6" s="60" t="s">
        <v>55</v>
      </c>
      <c r="N6" s="60"/>
      <c r="O6" s="60" t="s">
        <v>56</v>
      </c>
      <c r="P6" s="60"/>
      <c r="Q6" s="5" t="s">
        <v>6</v>
      </c>
      <c r="R6" s="6" t="s">
        <v>2</v>
      </c>
    </row>
    <row r="7" spans="1:19" s="47" customFormat="1" ht="34.5" customHeight="1">
      <c r="A7" s="32">
        <v>1</v>
      </c>
      <c r="B7" s="11" t="s">
        <v>142</v>
      </c>
      <c r="C7" s="11" t="s">
        <v>83</v>
      </c>
      <c r="D7" s="12">
        <f aca="true" t="shared" si="0" ref="D7:D12">IF(C7="AA",10,IF(C7="AB",9,IF(C7="BB",8,IF(C7="BC",7,IF(C7="CC",6,IF(C7="CD",5,IF(C7="DD",4,IF(C7="F",0))))))))</f>
        <v>5</v>
      </c>
      <c r="E7" s="11" t="s">
        <v>85</v>
      </c>
      <c r="F7" s="12">
        <f aca="true" t="shared" si="1" ref="F7:F12">IF(E7="AA",10,IF(E7="AB",9,IF(E7="BB",8,IF(E7="BC",7,IF(E7="CC",6,IF(E7="CD",5,IF(E7="DD",4,IF(E7="F",0))))))))</f>
        <v>4</v>
      </c>
      <c r="G7" s="11" t="s">
        <v>85</v>
      </c>
      <c r="H7" s="12">
        <f aca="true" t="shared" si="2" ref="H7:H12">IF(G7="AA",10,IF(G7="AB",9,IF(G7="BB",8,IF(G7="BC",7,IF(G7="CC",6,IF(G7="CD",5,IF(G7="DD",4,IF(G7="F",0))))))))</f>
        <v>4</v>
      </c>
      <c r="I7" s="11" t="s">
        <v>84</v>
      </c>
      <c r="J7" s="12">
        <f aca="true" t="shared" si="3" ref="J7:J12">IF(I7="AA",10,IF(I7="AB",9,IF(I7="BB",8,IF(I7="BC",7,IF(I7="CC",6,IF(I7="CD",5,IF(I7="DD",4,IF(I7="F",0))))))))</f>
        <v>6</v>
      </c>
      <c r="K7" s="11" t="s">
        <v>83</v>
      </c>
      <c r="L7" s="12">
        <f aca="true" t="shared" si="4" ref="L7:L12">IF(K7="AA",10,IF(K7="AB",9,IF(K7="BB",8,IF(K7="BC",7,IF(K7="CC",6,IF(K7="CD",5,IF(K7="DD",4,IF(K7="F",0))))))))</f>
        <v>5</v>
      </c>
      <c r="M7" s="50" t="s">
        <v>85</v>
      </c>
      <c r="N7" s="12">
        <f aca="true" t="shared" si="5" ref="N7:N12">IF(M7="AA",10,IF(M7="AB",9,IF(M7="BB",8,IF(M7="BC",7,IF(M7="CC",6,IF(M7="CD",5,IF(M7="DD",4,IF(M7="F",0))))))))</f>
        <v>4</v>
      </c>
      <c r="O7" s="11" t="s">
        <v>81</v>
      </c>
      <c r="P7" s="12">
        <f aca="true" t="shared" si="6" ref="P7:P12">IF(O7="AA",10,IF(O7="AB",9,IF(O7="BB",8,IF(O7="BC",7,IF(O7="CC",6,IF(O7="CD",5,IF(O7="DD",4,IF(O7="F",0))))))))</f>
        <v>8</v>
      </c>
      <c r="Q7" s="6">
        <f aca="true" t="shared" si="7" ref="Q7:Q12">(D7*8+F7*6+H7*8+J7*6+L7*8+N7*2+P7*2)</f>
        <v>196</v>
      </c>
      <c r="R7" s="13">
        <f aca="true" t="shared" si="8" ref="R7:R12">(Q7/40)</f>
        <v>4.9</v>
      </c>
      <c r="S7" s="48" t="s">
        <v>143</v>
      </c>
    </row>
    <row r="8" spans="1:19" ht="34.5" customHeight="1">
      <c r="A8" s="11">
        <v>2</v>
      </c>
      <c r="B8" s="29" t="s">
        <v>122</v>
      </c>
      <c r="C8" s="11" t="s">
        <v>82</v>
      </c>
      <c r="D8" s="12">
        <f t="shared" si="0"/>
        <v>7</v>
      </c>
      <c r="E8" s="11" t="s">
        <v>85</v>
      </c>
      <c r="F8" s="12">
        <f t="shared" si="1"/>
        <v>4</v>
      </c>
      <c r="G8" s="50" t="s">
        <v>84</v>
      </c>
      <c r="H8" s="12">
        <f t="shared" si="2"/>
        <v>6</v>
      </c>
      <c r="I8" s="11" t="s">
        <v>84</v>
      </c>
      <c r="J8" s="12">
        <f t="shared" si="3"/>
        <v>6</v>
      </c>
      <c r="K8" s="11" t="s">
        <v>85</v>
      </c>
      <c r="L8" s="12">
        <f t="shared" si="4"/>
        <v>4</v>
      </c>
      <c r="M8" s="11" t="s">
        <v>82</v>
      </c>
      <c r="N8" s="12">
        <f t="shared" si="5"/>
        <v>7</v>
      </c>
      <c r="O8" s="11" t="s">
        <v>79</v>
      </c>
      <c r="P8" s="12">
        <f t="shared" si="6"/>
        <v>9</v>
      </c>
      <c r="Q8" s="6">
        <f t="shared" si="7"/>
        <v>228</v>
      </c>
      <c r="R8" s="13">
        <f t="shared" si="8"/>
        <v>5.7</v>
      </c>
      <c r="S8" s="34" t="s">
        <v>125</v>
      </c>
    </row>
    <row r="9" spans="1:19" s="18" customFormat="1" ht="33" customHeight="1">
      <c r="A9" s="32">
        <v>3</v>
      </c>
      <c r="B9" s="29" t="s">
        <v>73</v>
      </c>
      <c r="C9" s="11" t="s">
        <v>85</v>
      </c>
      <c r="D9" s="12">
        <f t="shared" si="0"/>
        <v>4</v>
      </c>
      <c r="E9" s="11" t="s">
        <v>86</v>
      </c>
      <c r="F9" s="12">
        <f t="shared" si="1"/>
        <v>0</v>
      </c>
      <c r="G9" s="50" t="s">
        <v>85</v>
      </c>
      <c r="H9" s="12">
        <f t="shared" si="2"/>
        <v>4</v>
      </c>
      <c r="I9" s="11" t="s">
        <v>86</v>
      </c>
      <c r="J9" s="12">
        <f t="shared" si="3"/>
        <v>0</v>
      </c>
      <c r="K9" s="11" t="s">
        <v>85</v>
      </c>
      <c r="L9" s="12">
        <f t="shared" si="4"/>
        <v>4</v>
      </c>
      <c r="M9" s="11" t="s">
        <v>81</v>
      </c>
      <c r="N9" s="12">
        <f t="shared" si="5"/>
        <v>8</v>
      </c>
      <c r="O9" s="11" t="s">
        <v>82</v>
      </c>
      <c r="P9" s="12">
        <f t="shared" si="6"/>
        <v>7</v>
      </c>
      <c r="Q9" s="6">
        <f t="shared" si="7"/>
        <v>126</v>
      </c>
      <c r="R9" s="13">
        <f t="shared" si="8"/>
        <v>3.15</v>
      </c>
      <c r="S9" s="15" t="s">
        <v>89</v>
      </c>
    </row>
    <row r="10" spans="1:22" s="20" customFormat="1" ht="33" customHeight="1">
      <c r="A10" s="11">
        <v>4</v>
      </c>
      <c r="B10" s="40" t="s">
        <v>94</v>
      </c>
      <c r="C10" s="11" t="s">
        <v>85</v>
      </c>
      <c r="D10" s="12">
        <f t="shared" si="0"/>
        <v>4</v>
      </c>
      <c r="E10" s="11" t="s">
        <v>85</v>
      </c>
      <c r="F10" s="12">
        <f t="shared" si="1"/>
        <v>4</v>
      </c>
      <c r="G10" s="50" t="s">
        <v>83</v>
      </c>
      <c r="H10" s="12">
        <f t="shared" si="2"/>
        <v>5</v>
      </c>
      <c r="I10" s="11" t="s">
        <v>84</v>
      </c>
      <c r="J10" s="12">
        <f t="shared" si="3"/>
        <v>6</v>
      </c>
      <c r="K10" s="11" t="s">
        <v>85</v>
      </c>
      <c r="L10" s="12">
        <f t="shared" si="4"/>
        <v>4</v>
      </c>
      <c r="M10" s="11" t="s">
        <v>81</v>
      </c>
      <c r="N10" s="12">
        <f t="shared" si="5"/>
        <v>8</v>
      </c>
      <c r="O10" s="11" t="s">
        <v>79</v>
      </c>
      <c r="P10" s="12">
        <f t="shared" si="6"/>
        <v>9</v>
      </c>
      <c r="Q10" s="6">
        <f t="shared" si="7"/>
        <v>198</v>
      </c>
      <c r="R10" s="13">
        <f t="shared" si="8"/>
        <v>4.95</v>
      </c>
      <c r="S10" s="21" t="s">
        <v>95</v>
      </c>
      <c r="T10" s="1"/>
      <c r="U10" s="1"/>
      <c r="V10" s="1"/>
    </row>
    <row r="11" spans="1:19" ht="30" customHeight="1">
      <c r="A11" s="32">
        <v>5</v>
      </c>
      <c r="B11" s="40" t="s">
        <v>123</v>
      </c>
      <c r="C11" s="50" t="s">
        <v>85</v>
      </c>
      <c r="D11" s="12">
        <f t="shared" si="0"/>
        <v>4</v>
      </c>
      <c r="E11" s="11" t="s">
        <v>86</v>
      </c>
      <c r="F11" s="12">
        <f t="shared" si="1"/>
        <v>0</v>
      </c>
      <c r="G11" s="11" t="s">
        <v>86</v>
      </c>
      <c r="H11" s="12">
        <f t="shared" si="2"/>
        <v>0</v>
      </c>
      <c r="I11" s="35" t="s">
        <v>83</v>
      </c>
      <c r="J11" s="12">
        <f t="shared" si="3"/>
        <v>5</v>
      </c>
      <c r="K11" s="35" t="s">
        <v>85</v>
      </c>
      <c r="L11" s="12">
        <f t="shared" si="4"/>
        <v>4</v>
      </c>
      <c r="M11" s="35" t="s">
        <v>81</v>
      </c>
      <c r="N11" s="12">
        <f t="shared" si="5"/>
        <v>8</v>
      </c>
      <c r="O11" s="35" t="s">
        <v>81</v>
      </c>
      <c r="P11" s="12">
        <f t="shared" si="6"/>
        <v>8</v>
      </c>
      <c r="Q11" s="6">
        <f t="shared" si="7"/>
        <v>126</v>
      </c>
      <c r="R11" s="13">
        <f t="shared" si="8"/>
        <v>3.15</v>
      </c>
      <c r="S11" s="34" t="s">
        <v>126</v>
      </c>
    </row>
    <row r="12" spans="1:19" ht="30" customHeight="1">
      <c r="A12" s="11">
        <v>6</v>
      </c>
      <c r="B12" s="40" t="s">
        <v>124</v>
      </c>
      <c r="C12" s="50" t="s">
        <v>86</v>
      </c>
      <c r="D12" s="12">
        <f t="shared" si="0"/>
        <v>0</v>
      </c>
      <c r="E12" s="35" t="s">
        <v>86</v>
      </c>
      <c r="F12" s="12">
        <f t="shared" si="1"/>
        <v>0</v>
      </c>
      <c r="G12" s="11" t="s">
        <v>86</v>
      </c>
      <c r="H12" s="12">
        <f t="shared" si="2"/>
        <v>0</v>
      </c>
      <c r="I12" s="35" t="s">
        <v>83</v>
      </c>
      <c r="J12" s="12">
        <f t="shared" si="3"/>
        <v>5</v>
      </c>
      <c r="K12" s="11" t="s">
        <v>83</v>
      </c>
      <c r="L12" s="12">
        <f t="shared" si="4"/>
        <v>5</v>
      </c>
      <c r="M12" s="35" t="s">
        <v>82</v>
      </c>
      <c r="N12" s="12">
        <f t="shared" si="5"/>
        <v>7</v>
      </c>
      <c r="O12" s="35" t="s">
        <v>79</v>
      </c>
      <c r="P12" s="12">
        <f t="shared" si="6"/>
        <v>9</v>
      </c>
      <c r="Q12" s="6">
        <f t="shared" si="7"/>
        <v>102</v>
      </c>
      <c r="R12" s="13">
        <f t="shared" si="8"/>
        <v>2.55</v>
      </c>
      <c r="S12" s="34" t="s">
        <v>127</v>
      </c>
    </row>
    <row r="13" spans="17:18" ht="14.25">
      <c r="Q13" s="3"/>
      <c r="R13" s="3"/>
    </row>
    <row r="14" spans="17:18" ht="14.25">
      <c r="Q14" s="3"/>
      <c r="R14" s="9"/>
    </row>
    <row r="15" ht="14.25">
      <c r="R15" s="3"/>
    </row>
    <row r="25" spans="1:17" s="24" customFormat="1" ht="15">
      <c r="A25" s="23" t="s">
        <v>96</v>
      </c>
      <c r="B25" s="23"/>
      <c r="C25" s="23"/>
      <c r="D25" s="23"/>
      <c r="E25" s="23"/>
      <c r="F25" s="23"/>
      <c r="G25" s="23"/>
      <c r="H25" s="23" t="s">
        <v>97</v>
      </c>
      <c r="I25" s="23"/>
      <c r="J25" s="23"/>
      <c r="K25" s="23"/>
      <c r="L25" s="23"/>
      <c r="M25" s="23" t="s">
        <v>98</v>
      </c>
      <c r="N25" s="23"/>
      <c r="O25" s="23"/>
      <c r="Q25" s="23" t="s">
        <v>99</v>
      </c>
    </row>
  </sheetData>
  <sheetProtection/>
  <mergeCells count="20">
    <mergeCell ref="O4:Q4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2:R2"/>
    <mergeCell ref="A3:R3"/>
    <mergeCell ref="O6:P6"/>
    <mergeCell ref="Q5:R5"/>
    <mergeCell ref="C6:D6"/>
    <mergeCell ref="E6:F6"/>
    <mergeCell ref="G6:H6"/>
    <mergeCell ref="I6:J6"/>
    <mergeCell ref="K6:L6"/>
    <mergeCell ref="M6:N6"/>
  </mergeCells>
  <dataValidations count="1">
    <dataValidation type="textLength" operator="greaterThan" showInputMessage="1" showErrorMessage="1" promptTitle="Grade Point" prompt="This is Grade Point obtained" errorTitle="Grade Point" error="Dont Change." sqref="P7:P12 F7:F12 J7:J12 D7:D12 H7:H12 N7:N12 L7:L12">
      <formula1>10</formula1>
    </dataValidation>
  </dataValidations>
  <printOptions horizontalCentered="1"/>
  <pageMargins left="0.551181102362205" right="0.275590551181102" top="0.393700787401575" bottom="0.748031496062992" header="0.31496062992126" footer="0.31496062992126"/>
  <pageSetup horizontalDpi="600" verticalDpi="600" orientation="landscape" paperSize="5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S21"/>
  <sheetViews>
    <sheetView tabSelected="1" view="pageBreakPreview" zoomScale="65" zoomScaleNormal="134" zoomScaleSheetLayoutView="6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19" sqref="S19"/>
    </sheetView>
  </sheetViews>
  <sheetFormatPr defaultColWidth="9.140625" defaultRowHeight="15"/>
  <cols>
    <col min="1" max="1" width="8.421875" style="0" customWidth="1"/>
    <col min="2" max="2" width="20.57421875" style="0" customWidth="1"/>
    <col min="3" max="3" width="10.421875" style="0" customWidth="1"/>
    <col min="4" max="4" width="10.7109375" style="0" customWidth="1"/>
    <col min="5" max="5" width="10.421875" style="0" customWidth="1"/>
    <col min="6" max="6" width="11.28125" style="0" customWidth="1"/>
    <col min="7" max="7" width="10.421875" style="0" customWidth="1"/>
    <col min="8" max="8" width="12.28125" style="0" customWidth="1"/>
    <col min="9" max="9" width="10.421875" style="0" customWidth="1"/>
    <col min="10" max="10" width="11.28125" style="0" customWidth="1"/>
    <col min="11" max="11" width="10.421875" style="0" customWidth="1"/>
    <col min="12" max="12" width="11.28125" style="0" customWidth="1"/>
    <col min="13" max="13" width="10.421875" style="0" customWidth="1"/>
    <col min="14" max="14" width="10.8515625" style="0" customWidth="1"/>
    <col min="15" max="15" width="10.421875" style="0" customWidth="1"/>
    <col min="16" max="16" width="11.28125" style="0" customWidth="1"/>
    <col min="17" max="17" width="11.140625" style="0" customWidth="1"/>
    <col min="18" max="18" width="11.57421875" style="0" customWidth="1"/>
    <col min="19" max="19" width="39.8515625" style="0" customWidth="1"/>
  </cols>
  <sheetData>
    <row r="2" spans="1:18" s="7" customFormat="1" ht="27.7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7" customFormat="1" ht="22.5">
      <c r="A3" s="65" t="s">
        <v>145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5:17" ht="23.25">
      <c r="O4" s="62" t="s">
        <v>150</v>
      </c>
      <c r="P4" s="62"/>
      <c r="Q4" s="62"/>
    </row>
    <row r="5" spans="1:18" ht="38.25" customHeight="1">
      <c r="A5" s="58" t="s">
        <v>0</v>
      </c>
      <c r="B5" s="58" t="s">
        <v>1</v>
      </c>
      <c r="C5" s="58" t="s">
        <v>67</v>
      </c>
      <c r="D5" s="58"/>
      <c r="E5" s="58" t="s">
        <v>46</v>
      </c>
      <c r="F5" s="58"/>
      <c r="G5" s="58" t="s">
        <v>63</v>
      </c>
      <c r="H5" s="58"/>
      <c r="I5" s="58" t="s">
        <v>64</v>
      </c>
      <c r="J5" s="58"/>
      <c r="K5" s="58" t="s">
        <v>47</v>
      </c>
      <c r="L5" s="58"/>
      <c r="M5" s="58" t="s">
        <v>48</v>
      </c>
      <c r="N5" s="58"/>
      <c r="O5" s="58" t="s">
        <v>49</v>
      </c>
      <c r="P5" s="58"/>
      <c r="Q5" s="59" t="s">
        <v>58</v>
      </c>
      <c r="R5" s="59"/>
    </row>
    <row r="6" spans="1:18" ht="38.25" customHeight="1">
      <c r="A6" s="58"/>
      <c r="B6" s="58"/>
      <c r="C6" s="60" t="s">
        <v>4</v>
      </c>
      <c r="D6" s="60"/>
      <c r="E6" s="60" t="s">
        <v>24</v>
      </c>
      <c r="F6" s="60"/>
      <c r="G6" s="60" t="s">
        <v>50</v>
      </c>
      <c r="H6" s="60"/>
      <c r="I6" s="60" t="s">
        <v>51</v>
      </c>
      <c r="J6" s="60"/>
      <c r="K6" s="60" t="s">
        <v>25</v>
      </c>
      <c r="L6" s="60"/>
      <c r="M6" s="60" t="s">
        <v>74</v>
      </c>
      <c r="N6" s="60"/>
      <c r="O6" s="60" t="s">
        <v>52</v>
      </c>
      <c r="P6" s="60"/>
      <c r="Q6" s="5" t="s">
        <v>6</v>
      </c>
      <c r="R6" s="6" t="s">
        <v>2</v>
      </c>
    </row>
    <row r="7" spans="1:19" s="19" customFormat="1" ht="33.75" customHeight="1">
      <c r="A7" s="11">
        <v>1</v>
      </c>
      <c r="B7" s="11" t="s">
        <v>75</v>
      </c>
      <c r="C7" s="11" t="s">
        <v>86</v>
      </c>
      <c r="D7" s="12">
        <f>IF(C7="AA",10,IF(C7="AB",9,IF(C7="BB",8,IF(C7="BC",7,IF(C7="CC",6,IF(C7="CD",5,IF(C7="DD",4,IF(C7="F",0))))))))</f>
        <v>0</v>
      </c>
      <c r="E7" s="11" t="s">
        <v>86</v>
      </c>
      <c r="F7" s="12">
        <f>IF(E7="AA",10,IF(E7="AB",9,IF(E7="BB",8,IF(E7="BC",7,IF(E7="CC",6,IF(E7="CD",5,IF(E7="DD",4,IF(E7="F",0))))))))</f>
        <v>0</v>
      </c>
      <c r="G7" s="11" t="s">
        <v>85</v>
      </c>
      <c r="H7" s="12">
        <f aca="true" t="shared" si="0" ref="H7:P10">IF(G7="AA",10,IF(G7="AB",9,IF(G7="BB",8,IF(G7="BC",7,IF(G7="CC",6,IF(G7="CD",5,IF(G7="DD",4,IF(G7="F",0))))))))</f>
        <v>4</v>
      </c>
      <c r="I7" s="11" t="s">
        <v>83</v>
      </c>
      <c r="J7" s="12">
        <f t="shared" si="0"/>
        <v>5</v>
      </c>
      <c r="K7" s="11" t="s">
        <v>86</v>
      </c>
      <c r="L7" s="12">
        <f t="shared" si="0"/>
        <v>0</v>
      </c>
      <c r="M7" s="44" t="s">
        <v>86</v>
      </c>
      <c r="N7" s="12">
        <f t="shared" si="0"/>
        <v>0</v>
      </c>
      <c r="O7" s="11" t="s">
        <v>84</v>
      </c>
      <c r="P7" s="12">
        <f t="shared" si="0"/>
        <v>6</v>
      </c>
      <c r="Q7" s="6">
        <f>(D7*8+F7*8+H7*6+J7*8+L7*6+N7*2+P7*2)</f>
        <v>76</v>
      </c>
      <c r="R7" s="13">
        <f>(Q7/40)</f>
        <v>1.9</v>
      </c>
      <c r="S7" s="42" t="s">
        <v>87</v>
      </c>
    </row>
    <row r="8" spans="1:19" s="17" customFormat="1" ht="33.75" customHeight="1">
      <c r="A8" s="11">
        <v>2</v>
      </c>
      <c r="B8" s="11" t="s">
        <v>77</v>
      </c>
      <c r="C8" s="50" t="s">
        <v>86</v>
      </c>
      <c r="D8" s="12">
        <f>IF(C8="AA",10,IF(C8="AB",9,IF(C8="BB",8,IF(C8="BC",7,IF(C8="CC",6,IF(C8="CD",5,IF(C8="DD",4,IF(C8="F",0))))))))</f>
        <v>0</v>
      </c>
      <c r="E8" s="11" t="s">
        <v>83</v>
      </c>
      <c r="F8" s="12">
        <f>IF(E8="AA",10,IF(E8="AB",9,IF(E8="BB",8,IF(E8="BC",7,IF(E8="CC",6,IF(E8="CD",5,IF(E8="DD",4,IF(E8="F",0))))))))</f>
        <v>5</v>
      </c>
      <c r="G8" s="11" t="s">
        <v>83</v>
      </c>
      <c r="H8" s="12">
        <f t="shared" si="0"/>
        <v>5</v>
      </c>
      <c r="I8" s="11" t="s">
        <v>83</v>
      </c>
      <c r="J8" s="12">
        <f t="shared" si="0"/>
        <v>5</v>
      </c>
      <c r="K8" s="11" t="s">
        <v>83</v>
      </c>
      <c r="L8" s="12">
        <f t="shared" si="0"/>
        <v>5</v>
      </c>
      <c r="M8" s="11" t="s">
        <v>84</v>
      </c>
      <c r="N8" s="12">
        <f t="shared" si="0"/>
        <v>6</v>
      </c>
      <c r="O8" s="11" t="s">
        <v>82</v>
      </c>
      <c r="P8" s="12">
        <f t="shared" si="0"/>
        <v>7</v>
      </c>
      <c r="Q8" s="6">
        <f>(D8*8+F8*8+H8*6+J8*8+L8*6+N8*2+P8*2)</f>
        <v>166</v>
      </c>
      <c r="R8" s="13">
        <f>(Q8/40)</f>
        <v>4.15</v>
      </c>
      <c r="S8" s="42" t="s">
        <v>88</v>
      </c>
    </row>
    <row r="9" spans="1:19" s="17" customFormat="1" ht="33.75" customHeight="1">
      <c r="A9" s="11">
        <v>3</v>
      </c>
      <c r="B9" s="11" t="s">
        <v>128</v>
      </c>
      <c r="C9" s="50" t="s">
        <v>86</v>
      </c>
      <c r="D9" s="12">
        <f>IF(C9="AA",10,IF(C9="AB",9,IF(C9="BB",8,IF(C9="BC",7,IF(C9="CC",6,IF(C9="CD",5,IF(C9="DD",4,IF(C9="F",0))))))))</f>
        <v>0</v>
      </c>
      <c r="E9" s="11" t="s">
        <v>85</v>
      </c>
      <c r="F9" s="12">
        <f>IF(E9="AA",10,IF(E9="AB",9,IF(E9="BB",8,IF(E9="BC",7,IF(E9="CC",6,IF(E9="CD",5,IF(E9="DD",4,IF(E9="F",0))))))))</f>
        <v>4</v>
      </c>
      <c r="G9" s="11" t="s">
        <v>85</v>
      </c>
      <c r="H9" s="12">
        <f t="shared" si="0"/>
        <v>4</v>
      </c>
      <c r="I9" s="11" t="s">
        <v>85</v>
      </c>
      <c r="J9" s="12">
        <f t="shared" si="0"/>
        <v>4</v>
      </c>
      <c r="K9" s="11" t="s">
        <v>85</v>
      </c>
      <c r="L9" s="12">
        <f t="shared" si="0"/>
        <v>4</v>
      </c>
      <c r="M9" s="11" t="s">
        <v>84</v>
      </c>
      <c r="N9" s="12">
        <f t="shared" si="0"/>
        <v>6</v>
      </c>
      <c r="O9" s="11" t="s">
        <v>82</v>
      </c>
      <c r="P9" s="12">
        <f t="shared" si="0"/>
        <v>7</v>
      </c>
      <c r="Q9" s="6">
        <f>(D9*8+F9*8+H9*6+J9*8+L9*6+N9*2+P9*2)</f>
        <v>138</v>
      </c>
      <c r="R9" s="13">
        <f>(Q9/40)</f>
        <v>3.45</v>
      </c>
      <c r="S9" s="43" t="s">
        <v>130</v>
      </c>
    </row>
    <row r="10" spans="1:19" ht="30" customHeight="1">
      <c r="A10" s="11">
        <v>4</v>
      </c>
      <c r="B10" s="11" t="s">
        <v>129</v>
      </c>
      <c r="C10" s="44" t="s">
        <v>86</v>
      </c>
      <c r="D10" s="12">
        <f>IF(C10="AA",10,IF(C10="AB",9,IF(C10="BB",8,IF(C10="BC",7,IF(C10="CC",6,IF(C10="CD",5,IF(C10="DD",4,IF(C10="F",0))))))))</f>
        <v>0</v>
      </c>
      <c r="E10" s="35" t="s">
        <v>85</v>
      </c>
      <c r="F10" s="12">
        <f>IF(E10="AA",10,IF(E10="AB",9,IF(E10="BB",8,IF(E10="BC",7,IF(E10="CC",6,IF(E10="CD",5,IF(E10="DD",4,IF(E10="F",0))))))))</f>
        <v>4</v>
      </c>
      <c r="G10" s="35" t="s">
        <v>86</v>
      </c>
      <c r="H10" s="12">
        <f t="shared" si="0"/>
        <v>0</v>
      </c>
      <c r="I10" s="35" t="s">
        <v>85</v>
      </c>
      <c r="J10" s="12">
        <f t="shared" si="0"/>
        <v>4</v>
      </c>
      <c r="K10" s="35" t="s">
        <v>86</v>
      </c>
      <c r="L10" s="12">
        <f t="shared" si="0"/>
        <v>0</v>
      </c>
      <c r="M10" s="35" t="s">
        <v>85</v>
      </c>
      <c r="N10" s="12">
        <f t="shared" si="0"/>
        <v>4</v>
      </c>
      <c r="O10" s="41" t="s">
        <v>86</v>
      </c>
      <c r="P10" s="12">
        <f t="shared" si="0"/>
        <v>0</v>
      </c>
      <c r="Q10" s="6">
        <f>(D10*8+F10*8+H10*6+J10*8+L10*6+N10*2+P10*2)</f>
        <v>72</v>
      </c>
      <c r="R10" s="13">
        <f>(Q10/40)</f>
        <v>1.8</v>
      </c>
      <c r="S10" s="43" t="s">
        <v>131</v>
      </c>
    </row>
    <row r="14" spans="2:4" ht="18">
      <c r="B14" s="53" t="s">
        <v>75</v>
      </c>
      <c r="C14" s="75" t="s">
        <v>148</v>
      </c>
      <c r="D14" s="75"/>
    </row>
    <row r="15" spans="2:4" ht="18">
      <c r="B15" s="53" t="s">
        <v>129</v>
      </c>
      <c r="C15" s="75" t="s">
        <v>148</v>
      </c>
      <c r="D15" s="75"/>
    </row>
    <row r="21" spans="1:17" s="24" customFormat="1" ht="15">
      <c r="A21" s="23" t="s">
        <v>96</v>
      </c>
      <c r="B21" s="23"/>
      <c r="C21" s="23"/>
      <c r="D21" s="23"/>
      <c r="E21" s="23"/>
      <c r="F21" s="23"/>
      <c r="G21" s="23"/>
      <c r="I21" s="23" t="s">
        <v>97</v>
      </c>
      <c r="J21" s="23"/>
      <c r="K21" s="23"/>
      <c r="L21" s="23"/>
      <c r="N21" s="23" t="s">
        <v>98</v>
      </c>
      <c r="O21" s="23"/>
      <c r="Q21" s="23" t="s">
        <v>99</v>
      </c>
    </row>
  </sheetData>
  <sheetProtection/>
  <mergeCells count="22">
    <mergeCell ref="I6:J6"/>
    <mergeCell ref="I5:J5"/>
    <mergeCell ref="C5:D5"/>
    <mergeCell ref="O5:P5"/>
    <mergeCell ref="E5:F5"/>
    <mergeCell ref="G5:H5"/>
    <mergeCell ref="K6:L6"/>
    <mergeCell ref="C14:D14"/>
    <mergeCell ref="K5:L5"/>
    <mergeCell ref="M6:N6"/>
    <mergeCell ref="G6:H6"/>
    <mergeCell ref="O6:P6"/>
    <mergeCell ref="C15:D15"/>
    <mergeCell ref="A2:R2"/>
    <mergeCell ref="A3:R3"/>
    <mergeCell ref="Q5:R5"/>
    <mergeCell ref="C6:D6"/>
    <mergeCell ref="E6:F6"/>
    <mergeCell ref="B5:B6"/>
    <mergeCell ref="O4:Q4"/>
    <mergeCell ref="M5:N5"/>
    <mergeCell ref="A5:A6"/>
  </mergeCells>
  <dataValidations count="1">
    <dataValidation type="textLength" operator="greaterThan" showInputMessage="1" showErrorMessage="1" promptTitle="Grade Point" prompt="This is Grade Point obtained" errorTitle="Grade Point" error="Dont Change." sqref="P7:P10 H7:H10 F7:F10 J7:J10 D7:D10 L7:L10 N7:N10">
      <formula1>10</formula1>
    </dataValidation>
  </dataValidations>
  <printOptions horizontalCentered="1"/>
  <pageMargins left="0.866141732283465" right="0.393700787401575" top="0.433070866141732" bottom="0.669291338582677" header="0.15748031496063" footer="0.196850393700787"/>
  <pageSetup horizontalDpi="600" verticalDpi="6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Acde</dc:creator>
  <cp:keywords/>
  <dc:description/>
  <cp:lastModifiedBy>NITCCC</cp:lastModifiedBy>
  <cp:lastPrinted>2002-01-02T01:03:56Z</cp:lastPrinted>
  <dcterms:created xsi:type="dcterms:W3CDTF">2013-05-22T10:09:13Z</dcterms:created>
  <dcterms:modified xsi:type="dcterms:W3CDTF">2002-01-01T20:44:07Z</dcterms:modified>
  <cp:category/>
  <cp:version/>
  <cp:contentType/>
  <cp:contentStatus/>
</cp:coreProperties>
</file>